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0" windowHeight="1185"/>
  </bookViews>
  <sheets>
    <sheet name="Лист 1" sheetId="1" r:id="rId1"/>
  </sheets>
  <calcPr calcId="144525"/>
</workbook>
</file>

<file path=xl/calcChain.xml><?xml version="1.0" encoding="utf-8"?>
<calcChain xmlns="http://schemas.openxmlformats.org/spreadsheetml/2006/main">
  <c r="F31" i="1" l="1"/>
  <c r="F30" i="1" s="1"/>
  <c r="E31" i="1"/>
  <c r="E30" i="1" s="1"/>
  <c r="F120" i="1"/>
  <c r="E120" i="1"/>
  <c r="F122" i="1"/>
  <c r="E122" i="1"/>
  <c r="F113" i="1"/>
  <c r="F112" i="1" s="1"/>
  <c r="F111" i="1" s="1"/>
  <c r="F110" i="1" s="1"/>
  <c r="F109" i="1" s="1"/>
  <c r="E113" i="1"/>
  <c r="G116" i="1"/>
  <c r="F115" i="1"/>
  <c r="E115" i="1"/>
  <c r="E112" i="1" s="1"/>
  <c r="E111" i="1" s="1"/>
  <c r="E110" i="1" s="1"/>
  <c r="E109" i="1" s="1"/>
  <c r="F105" i="1"/>
  <c r="F104" i="1" s="1"/>
  <c r="F103" i="1" s="1"/>
  <c r="E105" i="1"/>
  <c r="E104" i="1" s="1"/>
  <c r="E103" i="1" s="1"/>
  <c r="G108" i="1"/>
  <c r="G101" i="1"/>
  <c r="G99" i="1"/>
  <c r="F100" i="1"/>
  <c r="E100" i="1"/>
  <c r="F98" i="1"/>
  <c r="E98" i="1"/>
  <c r="F84" i="1"/>
  <c r="E84" i="1"/>
  <c r="E83" i="1" s="1"/>
  <c r="G89" i="1"/>
  <c r="F87" i="1"/>
  <c r="E87" i="1"/>
  <c r="F90" i="1"/>
  <c r="E90" i="1"/>
  <c r="G91" i="1"/>
  <c r="G88" i="1"/>
  <c r="G86" i="1"/>
  <c r="G85" i="1"/>
  <c r="E95" i="1"/>
  <c r="E94" i="1" s="1"/>
  <c r="F95" i="1"/>
  <c r="F94" i="1" s="1"/>
  <c r="G96" i="1"/>
  <c r="G106" i="1"/>
  <c r="F78" i="1"/>
  <c r="F77" i="1" s="1"/>
  <c r="E78" i="1"/>
  <c r="E77" i="1" s="1"/>
  <c r="E76" i="1" s="1"/>
  <c r="E75" i="1" s="1"/>
  <c r="E74" i="1" s="1"/>
  <c r="G72" i="1"/>
  <c r="G70" i="1"/>
  <c r="G68" i="1"/>
  <c r="G98" i="1" l="1"/>
  <c r="G100" i="1"/>
  <c r="F97" i="1"/>
  <c r="G97" i="1" s="1"/>
  <c r="G115" i="1"/>
  <c r="F83" i="1"/>
  <c r="F82" i="1" s="1"/>
  <c r="E97" i="1"/>
  <c r="E82" i="1"/>
  <c r="E81" i="1" s="1"/>
  <c r="E73" i="1" s="1"/>
  <c r="G105" i="1"/>
  <c r="E102" i="1"/>
  <c r="G87" i="1"/>
  <c r="G90" i="1"/>
  <c r="G84" i="1"/>
  <c r="F76" i="1"/>
  <c r="G77" i="1"/>
  <c r="G94" i="1"/>
  <c r="F102" i="1"/>
  <c r="G103" i="1"/>
  <c r="G95" i="1"/>
  <c r="G104" i="1"/>
  <c r="F81" i="1" l="1"/>
  <c r="G83" i="1"/>
  <c r="G82" i="1"/>
  <c r="G102" i="1"/>
  <c r="F75" i="1"/>
  <c r="G76" i="1"/>
  <c r="G75" i="1" l="1"/>
  <c r="F74" i="1"/>
  <c r="G74" i="1" l="1"/>
  <c r="F73" i="1"/>
  <c r="G73" i="1" s="1"/>
  <c r="F67" i="1" l="1"/>
  <c r="E67" i="1"/>
  <c r="F69" i="1"/>
  <c r="E69" i="1"/>
  <c r="F71" i="1"/>
  <c r="E71" i="1"/>
  <c r="E61" i="1"/>
  <c r="E60" i="1" s="1"/>
  <c r="F61" i="1"/>
  <c r="F60" i="1" s="1"/>
  <c r="G58" i="1"/>
  <c r="G69" i="1" l="1"/>
  <c r="E64" i="1"/>
  <c r="E63" i="1" s="1"/>
  <c r="E59" i="1" s="1"/>
  <c r="F64" i="1"/>
  <c r="F63" i="1" s="1"/>
  <c r="F59" i="1" s="1"/>
  <c r="G71" i="1"/>
  <c r="G67" i="1"/>
  <c r="F57" i="1"/>
  <c r="E57" i="1"/>
  <c r="E56" i="1" s="1"/>
  <c r="F52" i="1"/>
  <c r="F51" i="1" s="1"/>
  <c r="F50" i="1" s="1"/>
  <c r="E52" i="1"/>
  <c r="E51" i="1" s="1"/>
  <c r="E50" i="1" s="1"/>
  <c r="F46" i="1"/>
  <c r="F45" i="1" s="1"/>
  <c r="F44" i="1" s="1"/>
  <c r="F43" i="1" s="1"/>
  <c r="E46" i="1"/>
  <c r="E45" i="1" s="1"/>
  <c r="E44" i="1" s="1"/>
  <c r="E43" i="1" s="1"/>
  <c r="E49" i="1" l="1"/>
  <c r="F56" i="1"/>
  <c r="G56" i="1" s="1"/>
  <c r="G57" i="1"/>
  <c r="G42" i="1"/>
  <c r="F41" i="1"/>
  <c r="F40" i="1" s="1"/>
  <c r="E41" i="1"/>
  <c r="E40" i="1" s="1"/>
  <c r="F34" i="1"/>
  <c r="E34" i="1"/>
  <c r="F36" i="1"/>
  <c r="E36" i="1"/>
  <c r="G39" i="1"/>
  <c r="F38" i="1"/>
  <c r="E38" i="1"/>
  <c r="F19" i="1"/>
  <c r="F18" i="1" s="1"/>
  <c r="F17" i="1" s="1"/>
  <c r="F16" i="1" s="1"/>
  <c r="E19" i="1"/>
  <c r="E18" i="1" s="1"/>
  <c r="E17" i="1" s="1"/>
  <c r="E16" i="1" s="1"/>
  <c r="F12" i="1"/>
  <c r="F11" i="1" s="1"/>
  <c r="E12" i="1"/>
  <c r="E11" i="1" s="1"/>
  <c r="G15" i="1"/>
  <c r="F14" i="1"/>
  <c r="E14" i="1"/>
  <c r="F119" i="1"/>
  <c r="F118" i="1" s="1"/>
  <c r="E119" i="1"/>
  <c r="G110" i="1"/>
  <c r="G111" i="1"/>
  <c r="G112" i="1"/>
  <c r="G109" i="1"/>
  <c r="G60" i="1"/>
  <c r="G51" i="1"/>
  <c r="G50" i="1"/>
  <c r="G45" i="1"/>
  <c r="G44" i="1"/>
  <c r="G43" i="1"/>
  <c r="G30" i="1"/>
  <c r="G25" i="1"/>
  <c r="G24" i="1"/>
  <c r="G23" i="1"/>
  <c r="F33" i="1" l="1"/>
  <c r="F29" i="1" s="1"/>
  <c r="F28" i="1" s="1"/>
  <c r="E33" i="1"/>
  <c r="E29" i="1" s="1"/>
  <c r="E28" i="1" s="1"/>
  <c r="F49" i="1"/>
  <c r="G49" i="1" s="1"/>
  <c r="G118" i="1"/>
  <c r="E117" i="1"/>
  <c r="E118" i="1"/>
  <c r="G41" i="1"/>
  <c r="G40" i="1"/>
  <c r="E10" i="1"/>
  <c r="E9" i="1" s="1"/>
  <c r="F10" i="1"/>
  <c r="F9" i="1" s="1"/>
  <c r="G38" i="1"/>
  <c r="G14" i="1"/>
  <c r="G119" i="1"/>
  <c r="F117" i="1"/>
  <c r="G59" i="1"/>
  <c r="G81" i="1"/>
  <c r="G33" i="1"/>
  <c r="G18" i="1"/>
  <c r="G17" i="1"/>
  <c r="G16" i="1"/>
  <c r="G11" i="1"/>
  <c r="G12" i="1"/>
  <c r="G13" i="1"/>
  <c r="G19" i="1"/>
  <c r="G20" i="1"/>
  <c r="G21" i="1"/>
  <c r="G22" i="1"/>
  <c r="G26" i="1"/>
  <c r="G27" i="1"/>
  <c r="G31" i="1"/>
  <c r="G32" i="1"/>
  <c r="G34" i="1"/>
  <c r="G35" i="1"/>
  <c r="G36" i="1"/>
  <c r="G37" i="1"/>
  <c r="G46" i="1"/>
  <c r="G47" i="1"/>
  <c r="G48" i="1"/>
  <c r="G52" i="1"/>
  <c r="G53" i="1"/>
  <c r="G54" i="1"/>
  <c r="G55" i="1"/>
  <c r="G61" i="1"/>
  <c r="G62" i="1"/>
  <c r="G65" i="1"/>
  <c r="G66" i="1"/>
  <c r="G78" i="1"/>
  <c r="G79" i="1"/>
  <c r="G80" i="1"/>
  <c r="G107" i="1"/>
  <c r="G113" i="1"/>
  <c r="G114" i="1"/>
  <c r="G120" i="1"/>
  <c r="G121" i="1"/>
  <c r="G122" i="1"/>
  <c r="G123" i="1"/>
  <c r="E8" i="1" l="1"/>
  <c r="G28" i="1"/>
  <c r="F8" i="1"/>
  <c r="G8" i="1" s="1"/>
  <c r="G29" i="1"/>
  <c r="E7" i="1"/>
  <c r="G117" i="1"/>
  <c r="G9" i="1"/>
  <c r="G10" i="1"/>
  <c r="F7" i="1" l="1"/>
  <c r="G7" i="1" s="1"/>
</calcChain>
</file>

<file path=xl/sharedStrings.xml><?xml version="1.0" encoding="utf-8"?>
<sst xmlns="http://schemas.openxmlformats.org/spreadsheetml/2006/main" count="474" uniqueCount="145">
  <si>
    <t>Наименование</t>
  </si>
  <si>
    <t>РЗПР</t>
  </si>
  <si>
    <t>ЦСР</t>
  </si>
  <si>
    <t>ВР</t>
  </si>
  <si>
    <t>4-Утвержденные бюджетные назначения</t>
  </si>
  <si>
    <t>5-Исполнено</t>
  </si>
  <si>
    <t>Расходы - всего</t>
  </si>
  <si>
    <t>200</t>
  </si>
  <si>
    <t>000</t>
  </si>
  <si>
    <t>0000000000</t>
  </si>
  <si>
    <t>Глава муниципального образования</t>
  </si>
  <si>
    <t>0102</t>
  </si>
  <si>
    <t>3200001020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</si>
  <si>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</si>
  <si>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</si>
  <si>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Финансовое обеспечение администрации Русско-Турекского сельского поселения</t>
  </si>
  <si>
    <t>0104</t>
  </si>
  <si>
    <t>0100001040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</si>
  <si>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</si>
  <si>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</si>
  <si>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800</t>
  </si>
  <si>
    <t>Резервные фонды местных администраций</t>
  </si>
  <si>
    <t>0111</t>
  </si>
  <si>
    <t>0100007010</t>
  </si>
  <si>
    <t>0113</t>
  </si>
  <si>
    <t>Информатизация и информационное обеспечение администрации Русско-Турекского сельского поселения</t>
  </si>
  <si>
    <t>0100004010</t>
  </si>
  <si>
    <t>Расходы на оплату труда обслуживающего персонала</t>
  </si>
  <si>
    <t>0100013030</t>
  </si>
  <si>
    <t>Обеспечение хозяйственной деятельности администрации Русско-Турекского сельского поселения</t>
  </si>
  <si>
    <t>0100013040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</si>
  <si>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</si>
  <si>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0203</t>
  </si>
  <si>
    <t>0100051180</t>
  </si>
  <si>
    <t>Создание и обеспечение деятельности муниципальной пожарной охраны в Уржумском муниципальном районе Кировской области</t>
  </si>
  <si>
    <t>0310</t>
  </si>
  <si>
    <t>0100020020</t>
  </si>
  <si>
    <t>Содержание и ремонт автомобильных дорог общего пользования местного значения</t>
  </si>
  <si>
    <t>0409</t>
  </si>
  <si>
    <t>0300004030</t>
  </si>
  <si>
    <t>0412</t>
  </si>
  <si>
    <t>Выполнение кадастровых работ</t>
  </si>
  <si>
    <t>0502</t>
  </si>
  <si>
    <t>0300002050</t>
  </si>
  <si>
    <t>Мероприятия в области коммунального хозяйства</t>
  </si>
  <si>
    <t>0300004020</t>
  </si>
  <si>
    <t>Уличное освещение</t>
  </si>
  <si>
    <t>0503</t>
  </si>
  <si>
    <t>0300004040</t>
  </si>
  <si>
    <t>Прочие мероприятия по благоустройству Русско-Турекского сельского поселения</t>
  </si>
  <si>
    <t>0300004050</t>
  </si>
  <si>
    <t>0300004080</t>
  </si>
  <si>
    <t>Функционирование муниципального казенного учреждения культуры "Культурно-информационный центр" Русско-Турекского сельского поселения Уржумского района Кировской области</t>
  </si>
  <si>
    <t>0801</t>
  </si>
  <si>
    <t>0200002010</t>
  </si>
  <si>
    <t>Доплата к пенсии государственным служащим субьектов Российской Федерации и муниципальных служащих</t>
  </si>
  <si>
    <t>1001</t>
  </si>
  <si>
    <t>0100008010</t>
  </si>
  <si>
    <t>Социальное обеспечение и иные выплаты населению</t>
  </si>
  <si>
    <t>300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</si>
  <si>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</si>
  <si>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1403</t>
  </si>
  <si>
    <t>0100021010</t>
  </si>
  <si>
    <t>Межбюджетные трансферты</t>
  </si>
  <si>
    <t>500</t>
  </si>
  <si>
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</si>
  <si>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0100021020</t>
  </si>
  <si>
    <t>0000</t>
  </si>
  <si>
    <t>6-Процент исполнения</t>
  </si>
  <si>
    <t>Общегосударственные вопросы</t>
  </si>
  <si>
    <t>0100</t>
  </si>
  <si>
    <t>Функционирование высшего должностного лица субъекта РФ и муниципального образования</t>
  </si>
  <si>
    <t>Обеспечение деятельности главы муниципального образования Русско-Турекское сельское поселение</t>
  </si>
  <si>
    <t>3200000000</t>
  </si>
  <si>
    <t>3200001000</t>
  </si>
  <si>
    <t>Руководство и управление в сфере установленных функций  органов местного самоуправления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</si>
  <si>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</si>
  <si>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0100000000</t>
  </si>
  <si>
    <t>Руководство и управление в сфере установленных функций органов местного самоуправления</t>
  </si>
  <si>
    <t>0100001000</t>
  </si>
  <si>
    <t>Резервные фонды»</t>
  </si>
  <si>
    <t>0100007000</t>
  </si>
  <si>
    <t>Другие общегосударственные вопросы</t>
  </si>
  <si>
    <t>Мероприятия в установленной сфере деятельности</t>
  </si>
  <si>
    <t>0100004000</t>
  </si>
  <si>
    <t>0100013000</t>
  </si>
  <si>
    <t>Национальная оборона</t>
  </si>
  <si>
    <t>Мобилизационная и вневойсковая подготовка</t>
  </si>
  <si>
    <t>0200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</si>
  <si>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</si>
  <si>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</si>
  <si>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</si>
  <si>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0100020000</t>
  </si>
  <si>
    <t>0400</t>
  </si>
  <si>
    <t>Национальная экономика</t>
  </si>
  <si>
    <t>0300004000</t>
  </si>
  <si>
    <t>Другие вопросы в области национальной экономики</t>
  </si>
  <si>
    <t>0300000000</t>
  </si>
  <si>
    <t>Жилищно-коммунальное хозяйство</t>
  </si>
  <si>
    <t>0500</t>
  </si>
  <si>
    <t>Коммунальное хозяйство</t>
  </si>
  <si>
    <t>Финансовое обеспечение деятельности муниципальных учреждений</t>
  </si>
  <si>
    <t>Благоустройство</t>
  </si>
  <si>
    <t>0200000000</t>
  </si>
  <si>
    <t>Культура</t>
  </si>
  <si>
    <t>0200002000</t>
  </si>
  <si>
    <t>Социальная политика</t>
  </si>
  <si>
    <t>1000</t>
  </si>
  <si>
    <t>Пенсионное обеспечение</t>
  </si>
  <si>
    <t>0100008000</t>
  </si>
  <si>
    <t>Межбюджетные трансферты общего характера бюджетам бюджетной системы РФ</t>
  </si>
  <si>
    <t>01000000000</t>
  </si>
  <si>
    <t>00000000000</t>
  </si>
  <si>
    <t>Прочие межбюджетные трансферты общего характера</t>
  </si>
  <si>
    <t>1400</t>
  </si>
  <si>
    <t xml:space="preserve">ВЕДОМСТВЕННАЯ СТРУКТУРА РАСХОДОВ БЮДЖЕТА 
 РУССКО-ТУРЕКСКОГО СЕЛЬСКОГО ПОСЕЛЕНИЯ УРЖУМСКОГО РАЙОНА ЗА 2023 год 
</t>
  </si>
  <si>
    <t>Достижение показателей деятельности органов исполнительной власти (органов местного самоуправления) Кировской области</t>
  </si>
  <si>
    <t>3200055490</t>
  </si>
  <si>
    <t>0100013060</t>
  </si>
  <si>
    <t>Проведение оценки рыночной стоимости и арендной платы недвижимости</t>
  </si>
  <si>
    <t>0314</t>
  </si>
  <si>
    <t>0300004060</t>
  </si>
  <si>
    <t>Оборудование (дооборудование) пляжей (мест отдыха людей у воды)</t>
  </si>
  <si>
    <t>проект</t>
  </si>
  <si>
    <t>Другие вопросы в области национальной безопасности и правоохранительной деятельности</t>
  </si>
  <si>
    <t>03000S5591</t>
  </si>
  <si>
    <t>03000S5121</t>
  </si>
  <si>
    <t>0300015120</t>
  </si>
  <si>
    <t>Реализация мероприятий по борьбе с борщевиком Сосновского</t>
  </si>
  <si>
    <t>Подготовка сведений о границах населенных пунктов и о границах территориальных зон</t>
  </si>
  <si>
    <t>Муниципальная программа "Благоустройство, охрана окружающей среды и дорожная деятельность на территории Русско-Турекского сельского поселения Уржумского района Кировской области на 2017-2025 годы"</t>
  </si>
  <si>
    <t>0300020180</t>
  </si>
  <si>
    <t>Муниципальная программа "Формирование современной городской среды" на 2018-2025 годы</t>
  </si>
  <si>
    <t>0400000000</t>
  </si>
  <si>
    <t>Прочие мероприятия в рамках программы "Формирование комфортной городской среды"</t>
  </si>
  <si>
    <t>0400005000</t>
  </si>
  <si>
    <t>Реализация программ формирования комфортной городской среды</t>
  </si>
  <si>
    <t>040F255550</t>
  </si>
  <si>
    <t>Пенсия за выслугу лет лицам,замещавшим должности муниципальной службы в муниципальном образовании Русско-Турекское сельское поселение"</t>
  </si>
  <si>
    <t>0100008020</t>
  </si>
  <si>
    <r>
      <t xml:space="preserve">Приложение №2
к решению Русско-Турекской сельской Думы
</t>
    </r>
    <r>
      <rPr>
        <sz val="11"/>
        <color rgb="FFFF0000"/>
        <rFont val="Calibri"/>
        <family val="2"/>
        <charset val="204"/>
        <scheme val="minor"/>
      </rPr>
      <t>от _________________ №___</t>
    </r>
  </si>
  <si>
    <t>Муниципальная программа «Функционирование администрации Русско-Турекского сельского поселения Уржумского района Кировской области» на 2017-2025 годы</t>
  </si>
  <si>
    <t>Муниципальная программа «Охрана окружающей среды, дорожная деятельность и благоустройство на территории Русско-Турекского сельского поселения Уржумского района Кировской области» на 2017-2025 годы</t>
  </si>
  <si>
    <t>Муниципальная программа «Развитие культуры Русско-Турекского сельского поселения Уржумского района Кировской области» на 2017-2025 годы</t>
  </si>
  <si>
    <t>Культура и кинематография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</si>
</sst>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i/>
      <sz val="1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4" fontId="3" fillId="2" borderId="1">
      <alignment horizontal="right" vertical="top" shrinkToFit="1"/>
    </xf>
    <xf numFmtId="4" fontId="4" fillId="0" borderId="1">
      <alignment horizontal="right" vertical="top" shrinkToFit="1"/>
    </xf>
    <xf numFmtId="1" fontId="4" fillId="0" borderId="1">
      <alignment horizontal="center" vertical="top" shrinkToFit="1"/>
    </xf>
  </cellStyleXfs>
  <cellXfs count="46">
    <xf numFmtId="0" fontId="0" fillId="0" borderId="0" xfId="0"/>
    <xf numFmtId="0" fontId="6" fillId="3" borderId="0" xfId="0" applyFont="1" applyFill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7" fillId="3" borderId="1" xfId="2" applyNumberFormat="1" applyFont="1" applyFill="1" applyAlignment="1" applyProtection="1">
      <alignment horizontal="center" vertical="center" shrinkToFit="1"/>
    </xf>
    <xf numFmtId="1" fontId="7" fillId="3" borderId="1" xfId="3" applyNumberFormat="1" applyFont="1" applyFill="1" applyAlignment="1" applyProtection="1">
      <alignment horizontal="center" vertical="center" shrinkToFit="1"/>
    </xf>
    <xf numFmtId="49" fontId="7" fillId="3" borderId="1" xfId="3" applyNumberFormat="1" applyFont="1" applyFill="1" applyAlignment="1" applyProtection="1">
      <alignment horizontal="center" vertical="center" shrinkToFit="1"/>
    </xf>
    <xf numFmtId="4" fontId="7" fillId="3" borderId="5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" fontId="7" fillId="3" borderId="1" xfId="1" applyNumberFormat="1" applyFont="1" applyFill="1" applyAlignment="1" applyProtection="1">
      <alignment horizontal="center" vertical="center" shrinkToFit="1"/>
    </xf>
    <xf numFmtId="1" fontId="2" fillId="3" borderId="1" xfId="3" applyNumberFormat="1" applyFont="1" applyFill="1" applyAlignment="1" applyProtection="1">
      <alignment horizontal="center" vertical="center" shrinkToFit="1"/>
    </xf>
    <xf numFmtId="0" fontId="6" fillId="3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11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 shrinkToFit="1"/>
    </xf>
    <xf numFmtId="4" fontId="7" fillId="3" borderId="7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49" fontId="1" fillId="3" borderId="5" xfId="0" applyNumberFormat="1" applyFont="1" applyFill="1" applyBorder="1" applyAlignment="1">
      <alignment horizontal="left" vertical="center" wrapText="1"/>
    </xf>
    <xf numFmtId="4" fontId="2" fillId="3" borderId="5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</cellXfs>
  <cellStyles count="4">
    <cellStyle name="xl25" xfId="3"/>
    <cellStyle name="xl27" xfId="2"/>
    <cellStyle name="xl38" xfId="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23"/>
  <sheetViews>
    <sheetView tabSelected="1" topLeftCell="A84" workbookViewId="0">
      <selection activeCell="A104" sqref="A104"/>
    </sheetView>
  </sheetViews>
  <sheetFormatPr defaultColWidth="9.140625" defaultRowHeight="15" x14ac:dyDescent="0.25"/>
  <cols>
    <col min="1" max="1" width="77.42578125" style="26" customWidth="1"/>
    <col min="2" max="2" width="9.5703125" style="1" customWidth="1"/>
    <col min="3" max="3" width="13.140625" style="1" customWidth="1"/>
    <col min="4" max="4" width="6.140625" style="1" customWidth="1"/>
    <col min="5" max="5" width="15.7109375" style="1" customWidth="1"/>
    <col min="6" max="6" width="13.7109375" style="1" customWidth="1"/>
    <col min="7" max="7" width="9.85546875" style="1" customWidth="1"/>
    <col min="8" max="16384" width="9.140625" style="1"/>
  </cols>
  <sheetData>
    <row r="1" spans="1:7" x14ac:dyDescent="0.25">
      <c r="A1" s="26" t="s">
        <v>123</v>
      </c>
    </row>
    <row r="2" spans="1:7" ht="43.9" customHeight="1" x14ac:dyDescent="0.25">
      <c r="A2" s="44" t="s">
        <v>140</v>
      </c>
      <c r="B2" s="44"/>
      <c r="C2" s="44"/>
      <c r="D2" s="44"/>
      <c r="E2" s="44"/>
      <c r="F2" s="44"/>
      <c r="G2" s="44"/>
    </row>
    <row r="3" spans="1:7" x14ac:dyDescent="0.25">
      <c r="A3" s="45"/>
      <c r="B3" s="45"/>
      <c r="C3" s="45"/>
      <c r="D3" s="45"/>
      <c r="E3" s="45"/>
      <c r="F3" s="45"/>
      <c r="G3" s="45"/>
    </row>
    <row r="4" spans="1:7" ht="45" customHeight="1" x14ac:dyDescent="0.25">
      <c r="A4" s="44" t="s">
        <v>115</v>
      </c>
      <c r="B4" s="45"/>
      <c r="C4" s="45"/>
      <c r="D4" s="45"/>
      <c r="E4" s="45"/>
      <c r="F4" s="45"/>
      <c r="G4" s="45"/>
    </row>
    <row r="5" spans="1:7" x14ac:dyDescent="0.25">
      <c r="A5" s="45"/>
      <c r="B5" s="45"/>
      <c r="C5" s="45"/>
      <c r="D5" s="45"/>
      <c r="E5" s="45"/>
      <c r="F5" s="45"/>
      <c r="G5" s="45"/>
    </row>
    <row r="6" spans="1:7" ht="60" x14ac:dyDescent="0.25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68</v>
      </c>
    </row>
    <row r="7" spans="1:7" s="7" customFormat="1" x14ac:dyDescent="0.25">
      <c r="A7" s="40" t="s">
        <v>6</v>
      </c>
      <c r="B7" s="3" t="s">
        <v>67</v>
      </c>
      <c r="C7" s="3" t="s">
        <v>9</v>
      </c>
      <c r="D7" s="3" t="s">
        <v>8</v>
      </c>
      <c r="E7" s="41">
        <f>E8+E43+E49+E59+E73+E102+E109+E117</f>
        <v>9864326.1700000018</v>
      </c>
      <c r="F7" s="41">
        <f>F8+F43+F49+F59+F73+F102+F109+F117</f>
        <v>8230628.5299999993</v>
      </c>
      <c r="G7" s="17">
        <f>F7*100/E7</f>
        <v>83.438325012320604</v>
      </c>
    </row>
    <row r="8" spans="1:7" x14ac:dyDescent="0.25">
      <c r="A8" s="42" t="s">
        <v>69</v>
      </c>
      <c r="B8" s="8" t="s">
        <v>70</v>
      </c>
      <c r="C8" s="9" t="s">
        <v>9</v>
      </c>
      <c r="D8" s="10" t="s">
        <v>8</v>
      </c>
      <c r="E8" s="11">
        <f>E9+E16+E23+E28</f>
        <v>2625280.84</v>
      </c>
      <c r="F8" s="11">
        <f>F9+F16+F23+F28</f>
        <v>2310748.92</v>
      </c>
      <c r="G8" s="12">
        <f>F8*100/E8</f>
        <v>88.019113414167151</v>
      </c>
    </row>
    <row r="9" spans="1:7" s="7" customFormat="1" ht="30" x14ac:dyDescent="0.25">
      <c r="A9" s="27" t="s">
        <v>71</v>
      </c>
      <c r="B9" s="2" t="s">
        <v>11</v>
      </c>
      <c r="C9" s="3" t="s">
        <v>9</v>
      </c>
      <c r="D9" s="4" t="s">
        <v>8</v>
      </c>
      <c r="E9" s="5">
        <f>E10</f>
        <v>780991.66</v>
      </c>
      <c r="F9" s="5">
        <f>F10</f>
        <v>780385.05</v>
      </c>
      <c r="G9" s="6">
        <f>F9*100/E9</f>
        <v>99.922328235873863</v>
      </c>
    </row>
    <row r="10" spans="1:7" ht="30" x14ac:dyDescent="0.25">
      <c r="A10" s="28" t="s">
        <v>72</v>
      </c>
      <c r="B10" s="8" t="s">
        <v>11</v>
      </c>
      <c r="C10" s="9" t="s">
        <v>73</v>
      </c>
      <c r="D10" s="10" t="s">
        <v>8</v>
      </c>
      <c r="E10" s="11">
        <f>E11+E14</f>
        <v>780991.66</v>
      </c>
      <c r="F10" s="11">
        <f>F11+F14</f>
        <v>780385.05</v>
      </c>
      <c r="G10" s="12">
        <f>F10*100/E10</f>
        <v>99.922328235873863</v>
      </c>
    </row>
    <row r="11" spans="1:7" ht="30" x14ac:dyDescent="0.25">
      <c r="A11" s="28" t="s">
        <v>75</v>
      </c>
      <c r="B11" s="8" t="s">
        <v>11</v>
      </c>
      <c r="C11" s="9" t="s">
        <v>74</v>
      </c>
      <c r="D11" s="10" t="s">
        <v>8</v>
      </c>
      <c r="E11" s="11">
        <f>E12</f>
        <v>680991.66</v>
      </c>
      <c r="F11" s="11">
        <f>F12</f>
        <v>680385.05</v>
      </c>
      <c r="G11" s="12">
        <f>F11*100/E11</f>
        <v>99.910922550798929</v>
      </c>
    </row>
    <row r="12" spans="1:7" x14ac:dyDescent="0.25">
      <c r="A12" s="29" t="s">
        <v>10</v>
      </c>
      <c r="B12" s="9" t="s">
        <v>11</v>
      </c>
      <c r="C12" s="9" t="s">
        <v>12</v>
      </c>
      <c r="D12" s="10" t="s">
        <v>8</v>
      </c>
      <c r="E12" s="14">
        <f>E13</f>
        <v>680991.66</v>
      </c>
      <c r="F12" s="14">
        <f>F13</f>
        <v>680385.05</v>
      </c>
      <c r="G12" s="12">
        <f t="shared" ref="G12:G123" si="0">F12*100/E12</f>
        <v>99.910922550798929</v>
      </c>
    </row>
    <row r="13" spans="1:7" ht="45" x14ac:dyDescent="0.25">
      <c r="A13" s="30" t="s">
        <v>13</v>
      </c>
      <c r="B13" s="9" t="s">
        <v>11</v>
      </c>
      <c r="C13" s="9" t="s">
        <v>12</v>
      </c>
      <c r="D13" s="9" t="s">
        <v>14</v>
      </c>
      <c r="E13" s="24">
        <v>680991.66</v>
      </c>
      <c r="F13" s="24">
        <v>680385.05</v>
      </c>
      <c r="G13" s="15">
        <f t="shared" si="0"/>
        <v>99.910922550798929</v>
      </c>
    </row>
    <row r="14" spans="1:7" ht="30" x14ac:dyDescent="0.25">
      <c r="A14" s="31" t="s">
        <v>116</v>
      </c>
      <c r="B14" s="8" t="s">
        <v>11</v>
      </c>
      <c r="C14" s="9" t="s">
        <v>117</v>
      </c>
      <c r="D14" s="9" t="s">
        <v>8</v>
      </c>
      <c r="E14" s="16">
        <f>E15</f>
        <v>100000</v>
      </c>
      <c r="F14" s="16">
        <f>F15</f>
        <v>100000</v>
      </c>
      <c r="G14" s="15">
        <f t="shared" si="0"/>
        <v>100</v>
      </c>
    </row>
    <row r="15" spans="1:7" ht="45" x14ac:dyDescent="0.25">
      <c r="A15" s="30" t="s">
        <v>13</v>
      </c>
      <c r="B15" s="8" t="s">
        <v>11</v>
      </c>
      <c r="C15" s="9" t="s">
        <v>117</v>
      </c>
      <c r="D15" s="9" t="s">
        <v>14</v>
      </c>
      <c r="E15" s="16">
        <v>100000</v>
      </c>
      <c r="F15" s="16">
        <v>100000</v>
      </c>
      <c r="G15" s="15">
        <f t="shared" si="0"/>
        <v>100</v>
      </c>
    </row>
    <row r="16" spans="1:7" s="7" customFormat="1" ht="30" x14ac:dyDescent="0.25">
      <c r="A16" s="27" t="s">
        <v>76</v>
      </c>
      <c r="B16" s="2" t="s">
        <v>16</v>
      </c>
      <c r="C16" s="3" t="s">
        <v>9</v>
      </c>
      <c r="D16" s="3" t="s">
        <v>8</v>
      </c>
      <c r="E16" s="17">
        <f t="shared" ref="E16:F18" si="1">E17</f>
        <v>1080497.3999999999</v>
      </c>
      <c r="F16" s="17">
        <f t="shared" si="1"/>
        <v>851494.76</v>
      </c>
      <c r="G16" s="17">
        <f t="shared" ref="G16:G17" si="2">F16*100/E16</f>
        <v>78.805812952442096</v>
      </c>
    </row>
    <row r="17" spans="1:7" ht="45" x14ac:dyDescent="0.25">
      <c r="A17" s="29" t="s">
        <v>141</v>
      </c>
      <c r="B17" s="9" t="s">
        <v>16</v>
      </c>
      <c r="C17" s="9" t="s">
        <v>77</v>
      </c>
      <c r="D17" s="9" t="s">
        <v>8</v>
      </c>
      <c r="E17" s="15">
        <f t="shared" si="1"/>
        <v>1080497.3999999999</v>
      </c>
      <c r="F17" s="15">
        <f t="shared" si="1"/>
        <v>851494.76</v>
      </c>
      <c r="G17" s="15">
        <f t="shared" si="2"/>
        <v>78.805812952442096</v>
      </c>
    </row>
    <row r="18" spans="1:7" ht="30" x14ac:dyDescent="0.25">
      <c r="A18" s="32" t="s">
        <v>78</v>
      </c>
      <c r="B18" s="9" t="s">
        <v>16</v>
      </c>
      <c r="C18" s="9" t="s">
        <v>79</v>
      </c>
      <c r="D18" s="9" t="s">
        <v>8</v>
      </c>
      <c r="E18" s="15">
        <f t="shared" si="1"/>
        <v>1080497.3999999999</v>
      </c>
      <c r="F18" s="15">
        <f t="shared" si="1"/>
        <v>851494.76</v>
      </c>
      <c r="G18" s="15">
        <f t="shared" ref="G18" si="3">F18*100/E18</f>
        <v>78.805812952442096</v>
      </c>
    </row>
    <row r="19" spans="1:7" ht="30" x14ac:dyDescent="0.25">
      <c r="A19" s="32" t="s">
        <v>15</v>
      </c>
      <c r="B19" s="9" t="s">
        <v>16</v>
      </c>
      <c r="C19" s="9" t="s">
        <v>17</v>
      </c>
      <c r="D19" s="9" t="s">
        <v>8</v>
      </c>
      <c r="E19" s="15">
        <f>E20+E21+E22</f>
        <v>1080497.3999999999</v>
      </c>
      <c r="F19" s="15">
        <f>F20+F21+F22</f>
        <v>851494.76</v>
      </c>
      <c r="G19" s="15">
        <f t="shared" si="0"/>
        <v>78.805812952442096</v>
      </c>
    </row>
    <row r="20" spans="1:7" ht="45" x14ac:dyDescent="0.25">
      <c r="A20" s="32" t="s">
        <v>13</v>
      </c>
      <c r="B20" s="9" t="s">
        <v>16</v>
      </c>
      <c r="C20" s="9" t="s">
        <v>17</v>
      </c>
      <c r="D20" s="9" t="s">
        <v>14</v>
      </c>
      <c r="E20" s="15">
        <v>814004.48</v>
      </c>
      <c r="F20" s="15">
        <v>631665.01</v>
      </c>
      <c r="G20" s="15">
        <f t="shared" si="0"/>
        <v>77.599696994296636</v>
      </c>
    </row>
    <row r="21" spans="1:7" ht="30" x14ac:dyDescent="0.25">
      <c r="A21" s="32" t="s">
        <v>18</v>
      </c>
      <c r="B21" s="9" t="s">
        <v>16</v>
      </c>
      <c r="C21" s="9" t="s">
        <v>17</v>
      </c>
      <c r="D21" s="9" t="s">
        <v>7</v>
      </c>
      <c r="E21" s="15">
        <v>262980.92</v>
      </c>
      <c r="F21" s="15">
        <v>216874.75</v>
      </c>
      <c r="G21" s="15">
        <f t="shared" si="0"/>
        <v>82.467864969063157</v>
      </c>
    </row>
    <row r="22" spans="1:7" x14ac:dyDescent="0.25">
      <c r="A22" s="32" t="s">
        <v>19</v>
      </c>
      <c r="B22" s="9" t="s">
        <v>16</v>
      </c>
      <c r="C22" s="9" t="s">
        <v>17</v>
      </c>
      <c r="D22" s="9" t="s">
        <v>20</v>
      </c>
      <c r="E22" s="18">
        <v>3512</v>
      </c>
      <c r="F22" s="18">
        <v>2955</v>
      </c>
      <c r="G22" s="15">
        <f t="shared" si="0"/>
        <v>84.140091116173124</v>
      </c>
    </row>
    <row r="23" spans="1:7" s="7" customFormat="1" ht="23.25" customHeight="1" x14ac:dyDescent="0.25">
      <c r="A23" s="33" t="s">
        <v>80</v>
      </c>
      <c r="B23" s="3" t="s">
        <v>22</v>
      </c>
      <c r="C23" s="3" t="s">
        <v>9</v>
      </c>
      <c r="D23" s="3" t="s">
        <v>8</v>
      </c>
      <c r="E23" s="17">
        <v>5000</v>
      </c>
      <c r="F23" s="17">
        <v>0</v>
      </c>
      <c r="G23" s="17">
        <f t="shared" ref="G23:G24" si="4">F23*100/E23</f>
        <v>0</v>
      </c>
    </row>
    <row r="24" spans="1:7" ht="45" x14ac:dyDescent="0.25">
      <c r="A24" s="32" t="s">
        <v>141</v>
      </c>
      <c r="B24" s="9" t="s">
        <v>22</v>
      </c>
      <c r="C24" s="9" t="s">
        <v>77</v>
      </c>
      <c r="D24" s="9" t="s">
        <v>8</v>
      </c>
      <c r="E24" s="15">
        <v>5000</v>
      </c>
      <c r="F24" s="15">
        <v>0</v>
      </c>
      <c r="G24" s="15">
        <f t="shared" si="4"/>
        <v>0</v>
      </c>
    </row>
    <row r="25" spans="1:7" x14ac:dyDescent="0.25">
      <c r="A25" s="32" t="s">
        <v>21</v>
      </c>
      <c r="B25" s="9" t="s">
        <v>22</v>
      </c>
      <c r="C25" s="9" t="s">
        <v>81</v>
      </c>
      <c r="D25" s="9" t="s">
        <v>8</v>
      </c>
      <c r="E25" s="15">
        <v>5000</v>
      </c>
      <c r="F25" s="15">
        <v>0</v>
      </c>
      <c r="G25" s="15">
        <f t="shared" ref="G25" si="5">F25*100/E25</f>
        <v>0</v>
      </c>
    </row>
    <row r="26" spans="1:7" x14ac:dyDescent="0.25">
      <c r="A26" s="32" t="s">
        <v>21</v>
      </c>
      <c r="B26" s="9" t="s">
        <v>22</v>
      </c>
      <c r="C26" s="9" t="s">
        <v>23</v>
      </c>
      <c r="D26" s="9" t="s">
        <v>8</v>
      </c>
      <c r="E26" s="15">
        <v>5000</v>
      </c>
      <c r="F26" s="15">
        <v>0</v>
      </c>
      <c r="G26" s="15">
        <f t="shared" si="0"/>
        <v>0</v>
      </c>
    </row>
    <row r="27" spans="1:7" x14ac:dyDescent="0.25">
      <c r="A27" s="32" t="s">
        <v>19</v>
      </c>
      <c r="B27" s="9" t="s">
        <v>22</v>
      </c>
      <c r="C27" s="9" t="s">
        <v>23</v>
      </c>
      <c r="D27" s="9" t="s">
        <v>20</v>
      </c>
      <c r="E27" s="15">
        <v>5000</v>
      </c>
      <c r="F27" s="15">
        <v>0</v>
      </c>
      <c r="G27" s="15">
        <f t="shared" si="0"/>
        <v>0</v>
      </c>
    </row>
    <row r="28" spans="1:7" s="7" customFormat="1" x14ac:dyDescent="0.25">
      <c r="A28" s="33" t="s">
        <v>82</v>
      </c>
      <c r="B28" s="3" t="s">
        <v>24</v>
      </c>
      <c r="C28" s="3" t="s">
        <v>9</v>
      </c>
      <c r="D28" s="3" t="s">
        <v>8</v>
      </c>
      <c r="E28" s="17">
        <f>E29</f>
        <v>758791.78</v>
      </c>
      <c r="F28" s="17">
        <f>F29</f>
        <v>678869.11</v>
      </c>
      <c r="G28" s="17">
        <f t="shared" ref="G28" si="6">F28*100/E28</f>
        <v>89.467114417080268</v>
      </c>
    </row>
    <row r="29" spans="1:7" ht="45" x14ac:dyDescent="0.25">
      <c r="A29" s="32" t="s">
        <v>141</v>
      </c>
      <c r="B29" s="9" t="s">
        <v>24</v>
      </c>
      <c r="C29" s="9" t="s">
        <v>77</v>
      </c>
      <c r="D29" s="9" t="s">
        <v>8</v>
      </c>
      <c r="E29" s="15">
        <f>E30+E33</f>
        <v>758791.78</v>
      </c>
      <c r="F29" s="15">
        <f>F30+F33</f>
        <v>678869.11</v>
      </c>
      <c r="G29" s="15">
        <f t="shared" ref="G29" si="7">F29*100/E29</f>
        <v>89.467114417080268</v>
      </c>
    </row>
    <row r="30" spans="1:7" x14ac:dyDescent="0.25">
      <c r="A30" s="32" t="s">
        <v>83</v>
      </c>
      <c r="B30" s="9" t="s">
        <v>24</v>
      </c>
      <c r="C30" s="9" t="s">
        <v>84</v>
      </c>
      <c r="D30" s="9" t="s">
        <v>8</v>
      </c>
      <c r="E30" s="15">
        <f>E31</f>
        <v>32500</v>
      </c>
      <c r="F30" s="15">
        <f>F31</f>
        <v>31750</v>
      </c>
      <c r="G30" s="15">
        <f t="shared" ref="G30" si="8">F30*100/E30</f>
        <v>97.692307692307693</v>
      </c>
    </row>
    <row r="31" spans="1:7" ht="30" x14ac:dyDescent="0.25">
      <c r="A31" s="32" t="s">
        <v>25</v>
      </c>
      <c r="B31" s="9" t="s">
        <v>24</v>
      </c>
      <c r="C31" s="9" t="s">
        <v>26</v>
      </c>
      <c r="D31" s="9" t="s">
        <v>8</v>
      </c>
      <c r="E31" s="15">
        <f>E32</f>
        <v>32500</v>
      </c>
      <c r="F31" s="15">
        <f>F32</f>
        <v>31750</v>
      </c>
      <c r="G31" s="15">
        <f t="shared" si="0"/>
        <v>97.692307692307693</v>
      </c>
    </row>
    <row r="32" spans="1:7" ht="30" x14ac:dyDescent="0.25">
      <c r="A32" s="32" t="s">
        <v>18</v>
      </c>
      <c r="B32" s="9" t="s">
        <v>24</v>
      </c>
      <c r="C32" s="9" t="s">
        <v>26</v>
      </c>
      <c r="D32" s="9" t="s">
        <v>7</v>
      </c>
      <c r="E32" s="18">
        <v>32500</v>
      </c>
      <c r="F32" s="18">
        <v>31750</v>
      </c>
      <c r="G32" s="15">
        <f t="shared" si="0"/>
        <v>97.692307692307693</v>
      </c>
    </row>
    <row r="33" spans="1:7" x14ac:dyDescent="0.25">
      <c r="A33" s="32" t="s">
        <v>82</v>
      </c>
      <c r="B33" s="9" t="s">
        <v>24</v>
      </c>
      <c r="C33" s="9" t="s">
        <v>85</v>
      </c>
      <c r="D33" s="9" t="s">
        <v>8</v>
      </c>
      <c r="E33" s="15">
        <f>E34+E36+E38</f>
        <v>726291.78</v>
      </c>
      <c r="F33" s="15">
        <f>F34+F36+F38</f>
        <v>647119.11</v>
      </c>
      <c r="G33" s="15">
        <f t="shared" ref="G33" si="9">F33*100/E33</f>
        <v>89.099054652663142</v>
      </c>
    </row>
    <row r="34" spans="1:7" x14ac:dyDescent="0.25">
      <c r="A34" s="32" t="s">
        <v>27</v>
      </c>
      <c r="B34" s="9" t="s">
        <v>24</v>
      </c>
      <c r="C34" s="9" t="s">
        <v>28</v>
      </c>
      <c r="D34" s="9" t="s">
        <v>8</v>
      </c>
      <c r="E34" s="15">
        <f>E35</f>
        <v>578524.18000000005</v>
      </c>
      <c r="F34" s="15">
        <f>F35</f>
        <v>531685.91</v>
      </c>
      <c r="G34" s="15">
        <f t="shared" si="0"/>
        <v>91.903835376422805</v>
      </c>
    </row>
    <row r="35" spans="1:7" ht="45" x14ac:dyDescent="0.25">
      <c r="A35" s="32" t="s">
        <v>13</v>
      </c>
      <c r="B35" s="9" t="s">
        <v>24</v>
      </c>
      <c r="C35" s="9" t="s">
        <v>28</v>
      </c>
      <c r="D35" s="9" t="s">
        <v>14</v>
      </c>
      <c r="E35" s="24">
        <v>578524.18000000005</v>
      </c>
      <c r="F35" s="24">
        <v>531685.91</v>
      </c>
      <c r="G35" s="15">
        <f t="shared" si="0"/>
        <v>91.903835376422805</v>
      </c>
    </row>
    <row r="36" spans="1:7" ht="30" x14ac:dyDescent="0.25">
      <c r="A36" s="32" t="s">
        <v>29</v>
      </c>
      <c r="B36" s="9" t="s">
        <v>24</v>
      </c>
      <c r="C36" s="9" t="s">
        <v>30</v>
      </c>
      <c r="D36" s="9" t="s">
        <v>8</v>
      </c>
      <c r="E36" s="15">
        <f>E37</f>
        <v>130767.6</v>
      </c>
      <c r="F36" s="15">
        <f>F37</f>
        <v>105433.2</v>
      </c>
      <c r="G36" s="15">
        <f t="shared" si="0"/>
        <v>80.626393693850773</v>
      </c>
    </row>
    <row r="37" spans="1:7" ht="30" x14ac:dyDescent="0.25">
      <c r="A37" s="32" t="s">
        <v>18</v>
      </c>
      <c r="B37" s="9" t="s">
        <v>24</v>
      </c>
      <c r="C37" s="9" t="s">
        <v>30</v>
      </c>
      <c r="D37" s="9" t="s">
        <v>7</v>
      </c>
      <c r="E37" s="24">
        <v>130767.6</v>
      </c>
      <c r="F37" s="24">
        <v>105433.2</v>
      </c>
      <c r="G37" s="15">
        <f t="shared" si="0"/>
        <v>80.626393693850773</v>
      </c>
    </row>
    <row r="38" spans="1:7" x14ac:dyDescent="0.25">
      <c r="A38" s="32" t="s">
        <v>119</v>
      </c>
      <c r="B38" s="9" t="s">
        <v>24</v>
      </c>
      <c r="C38" s="19" t="s">
        <v>118</v>
      </c>
      <c r="D38" s="9" t="s">
        <v>8</v>
      </c>
      <c r="E38" s="15">
        <f>E39</f>
        <v>17000</v>
      </c>
      <c r="F38" s="15">
        <f>F39</f>
        <v>10000</v>
      </c>
      <c r="G38" s="15">
        <f t="shared" si="0"/>
        <v>58.823529411764703</v>
      </c>
    </row>
    <row r="39" spans="1:7" ht="30" x14ac:dyDescent="0.25">
      <c r="A39" s="32" t="s">
        <v>18</v>
      </c>
      <c r="B39" s="9" t="s">
        <v>24</v>
      </c>
      <c r="C39" s="19" t="s">
        <v>118</v>
      </c>
      <c r="D39" s="9" t="s">
        <v>7</v>
      </c>
      <c r="E39" s="15">
        <v>17000</v>
      </c>
      <c r="F39" s="15">
        <v>10000</v>
      </c>
      <c r="G39" s="15">
        <f t="shared" si="0"/>
        <v>58.823529411764703</v>
      </c>
    </row>
    <row r="40" spans="1:7" x14ac:dyDescent="0.25">
      <c r="A40" s="32" t="s">
        <v>83</v>
      </c>
      <c r="B40" s="9" t="s">
        <v>24</v>
      </c>
      <c r="C40" s="20" t="s">
        <v>84</v>
      </c>
      <c r="D40" s="9" t="s">
        <v>8</v>
      </c>
      <c r="E40" s="15">
        <f>E41</f>
        <v>32500</v>
      </c>
      <c r="F40" s="15">
        <f>F41</f>
        <v>31750</v>
      </c>
      <c r="G40" s="15">
        <f t="shared" si="0"/>
        <v>97.692307692307693</v>
      </c>
    </row>
    <row r="41" spans="1:7" ht="38.25" customHeight="1" x14ac:dyDescent="0.25">
      <c r="A41" s="32" t="s">
        <v>25</v>
      </c>
      <c r="B41" s="9" t="s">
        <v>24</v>
      </c>
      <c r="C41" s="19" t="s">
        <v>26</v>
      </c>
      <c r="D41" s="9" t="s">
        <v>8</v>
      </c>
      <c r="E41" s="15">
        <f>E42</f>
        <v>32500</v>
      </c>
      <c r="F41" s="15">
        <f>F42</f>
        <v>31750</v>
      </c>
      <c r="G41" s="15">
        <f t="shared" si="0"/>
        <v>97.692307692307693</v>
      </c>
    </row>
    <row r="42" spans="1:7" ht="30" x14ac:dyDescent="0.25">
      <c r="A42" s="32" t="s">
        <v>18</v>
      </c>
      <c r="B42" s="9" t="s">
        <v>24</v>
      </c>
      <c r="C42" s="19" t="s">
        <v>26</v>
      </c>
      <c r="D42" s="9" t="s">
        <v>7</v>
      </c>
      <c r="E42" s="24">
        <v>32500</v>
      </c>
      <c r="F42" s="24">
        <v>31750</v>
      </c>
      <c r="G42" s="15">
        <f t="shared" si="0"/>
        <v>97.692307692307693</v>
      </c>
    </row>
    <row r="43" spans="1:7" x14ac:dyDescent="0.25">
      <c r="A43" s="32" t="s">
        <v>86</v>
      </c>
      <c r="B43" s="9" t="s">
        <v>88</v>
      </c>
      <c r="C43" s="9" t="s">
        <v>9</v>
      </c>
      <c r="D43" s="9" t="s">
        <v>8</v>
      </c>
      <c r="E43" s="15">
        <f t="shared" ref="E43:F45" si="10">E44</f>
        <v>112900</v>
      </c>
      <c r="F43" s="15">
        <f t="shared" si="10"/>
        <v>112900</v>
      </c>
      <c r="G43" s="15">
        <f t="shared" ref="G43" si="11">F43*100/E43</f>
        <v>100</v>
      </c>
    </row>
    <row r="44" spans="1:7" x14ac:dyDescent="0.25">
      <c r="A44" s="32" t="s">
        <v>87</v>
      </c>
      <c r="B44" s="9" t="s">
        <v>32</v>
      </c>
      <c r="C44" s="9" t="s">
        <v>9</v>
      </c>
      <c r="D44" s="9" t="s">
        <v>8</v>
      </c>
      <c r="E44" s="15">
        <f t="shared" si="10"/>
        <v>112900</v>
      </c>
      <c r="F44" s="15">
        <f t="shared" si="10"/>
        <v>112900</v>
      </c>
      <c r="G44" s="15">
        <f t="shared" ref="G44" si="12">F44*100/E44</f>
        <v>100</v>
      </c>
    </row>
    <row r="45" spans="1:7" ht="45" x14ac:dyDescent="0.25">
      <c r="A45" s="32" t="s">
        <v>141</v>
      </c>
      <c r="B45" s="9" t="s">
        <v>32</v>
      </c>
      <c r="C45" s="9" t="s">
        <v>77</v>
      </c>
      <c r="D45" s="9" t="s">
        <v>8</v>
      </c>
      <c r="E45" s="15">
        <f t="shared" si="10"/>
        <v>112900</v>
      </c>
      <c r="F45" s="15">
        <f t="shared" si="10"/>
        <v>112900</v>
      </c>
      <c r="G45" s="15">
        <f t="shared" ref="G45" si="13">F45*100/E45</f>
        <v>100</v>
      </c>
    </row>
    <row r="46" spans="1:7" ht="39" customHeight="1" x14ac:dyDescent="0.25">
      <c r="A46" s="28" t="s">
        <v>31</v>
      </c>
      <c r="B46" s="9" t="s">
        <v>32</v>
      </c>
      <c r="C46" s="9" t="s">
        <v>33</v>
      </c>
      <c r="D46" s="9" t="s">
        <v>8</v>
      </c>
      <c r="E46" s="15">
        <f>E47+E48</f>
        <v>112900</v>
      </c>
      <c r="F46" s="15">
        <f>F47+F48</f>
        <v>112900</v>
      </c>
      <c r="G46" s="15">
        <f t="shared" si="0"/>
        <v>100</v>
      </c>
    </row>
    <row r="47" spans="1:7" ht="45" x14ac:dyDescent="0.25">
      <c r="A47" s="32" t="s">
        <v>13</v>
      </c>
      <c r="B47" s="9" t="s">
        <v>32</v>
      </c>
      <c r="C47" s="9" t="s">
        <v>33</v>
      </c>
      <c r="D47" s="9" t="s">
        <v>14</v>
      </c>
      <c r="E47" s="15">
        <v>67900</v>
      </c>
      <c r="F47" s="15">
        <v>67900</v>
      </c>
      <c r="G47" s="15">
        <f t="shared" si="0"/>
        <v>100</v>
      </c>
    </row>
    <row r="48" spans="1:7" ht="30" x14ac:dyDescent="0.25">
      <c r="A48" s="32" t="s">
        <v>18</v>
      </c>
      <c r="B48" s="9" t="s">
        <v>32</v>
      </c>
      <c r="C48" s="9" t="s">
        <v>33</v>
      </c>
      <c r="D48" s="9" t="s">
        <v>7</v>
      </c>
      <c r="E48" s="15">
        <v>45000</v>
      </c>
      <c r="F48" s="15">
        <v>45000</v>
      </c>
      <c r="G48" s="15">
        <f t="shared" si="0"/>
        <v>100</v>
      </c>
    </row>
    <row r="49" spans="1:7" x14ac:dyDescent="0.25">
      <c r="A49" s="32" t="s">
        <v>89</v>
      </c>
      <c r="B49" s="9" t="s">
        <v>90</v>
      </c>
      <c r="C49" s="9" t="s">
        <v>9</v>
      </c>
      <c r="D49" s="9" t="s">
        <v>8</v>
      </c>
      <c r="E49" s="15">
        <f>E50+E56</f>
        <v>1648999.2</v>
      </c>
      <c r="F49" s="15">
        <f>F50+F56</f>
        <v>1648999.2</v>
      </c>
      <c r="G49" s="15">
        <f t="shared" ref="G49" si="14">F49*100/E49</f>
        <v>100</v>
      </c>
    </row>
    <row r="50" spans="1:7" ht="30" x14ac:dyDescent="0.25">
      <c r="A50" s="32" t="s">
        <v>91</v>
      </c>
      <c r="B50" s="9" t="s">
        <v>35</v>
      </c>
      <c r="C50" s="9" t="s">
        <v>9</v>
      </c>
      <c r="D50" s="9" t="s">
        <v>8</v>
      </c>
      <c r="E50" s="15">
        <f>E51</f>
        <v>1364300</v>
      </c>
      <c r="F50" s="15">
        <f>F51</f>
        <v>1364300</v>
      </c>
      <c r="G50" s="15">
        <f t="shared" ref="G50:G51" si="15">F50*100/E50</f>
        <v>100</v>
      </c>
    </row>
    <row r="51" spans="1:7" ht="30" x14ac:dyDescent="0.25">
      <c r="A51" s="32" t="s">
        <v>34</v>
      </c>
      <c r="B51" s="9" t="s">
        <v>35</v>
      </c>
      <c r="C51" s="9" t="s">
        <v>92</v>
      </c>
      <c r="D51" s="9" t="s">
        <v>8</v>
      </c>
      <c r="E51" s="15">
        <f>E52</f>
        <v>1364300</v>
      </c>
      <c r="F51" s="15">
        <f>F52</f>
        <v>1364300</v>
      </c>
      <c r="G51" s="15">
        <f t="shared" si="15"/>
        <v>100</v>
      </c>
    </row>
    <row r="52" spans="1:7" ht="30" x14ac:dyDescent="0.25">
      <c r="A52" s="32" t="s">
        <v>34</v>
      </c>
      <c r="B52" s="9" t="s">
        <v>35</v>
      </c>
      <c r="C52" s="9" t="s">
        <v>36</v>
      </c>
      <c r="D52" s="9" t="s">
        <v>8</v>
      </c>
      <c r="E52" s="21">
        <f>E53+E54+E55</f>
        <v>1364300</v>
      </c>
      <c r="F52" s="21">
        <f>F53+F54+F55</f>
        <v>1364300</v>
      </c>
      <c r="G52" s="15">
        <f t="shared" si="0"/>
        <v>100</v>
      </c>
    </row>
    <row r="53" spans="1:7" ht="45" x14ac:dyDescent="0.25">
      <c r="A53" s="32" t="s">
        <v>13</v>
      </c>
      <c r="B53" s="9" t="s">
        <v>35</v>
      </c>
      <c r="C53" s="9" t="s">
        <v>36</v>
      </c>
      <c r="D53" s="10" t="s">
        <v>14</v>
      </c>
      <c r="E53" s="39">
        <v>1315425.8799999999</v>
      </c>
      <c r="F53" s="39">
        <v>1315425.8799999999</v>
      </c>
      <c r="G53" s="12">
        <f t="shared" si="0"/>
        <v>100</v>
      </c>
    </row>
    <row r="54" spans="1:7" ht="30" x14ac:dyDescent="0.25">
      <c r="A54" s="32" t="s">
        <v>18</v>
      </c>
      <c r="B54" s="9" t="s">
        <v>35</v>
      </c>
      <c r="C54" s="9" t="s">
        <v>36</v>
      </c>
      <c r="D54" s="10" t="s">
        <v>7</v>
      </c>
      <c r="E54" s="39">
        <v>42874.12</v>
      </c>
      <c r="F54" s="39">
        <v>42874.12</v>
      </c>
      <c r="G54" s="12">
        <f t="shared" si="0"/>
        <v>100</v>
      </c>
    </row>
    <row r="55" spans="1:7" x14ac:dyDescent="0.25">
      <c r="A55" s="32" t="s">
        <v>19</v>
      </c>
      <c r="B55" s="9" t="s">
        <v>35</v>
      </c>
      <c r="C55" s="9" t="s">
        <v>36</v>
      </c>
      <c r="D55" s="9" t="s">
        <v>20</v>
      </c>
      <c r="E55" s="38">
        <v>6000</v>
      </c>
      <c r="F55" s="38">
        <v>6000</v>
      </c>
      <c r="G55" s="15">
        <f t="shared" si="0"/>
        <v>100</v>
      </c>
    </row>
    <row r="56" spans="1:7" ht="30" x14ac:dyDescent="0.25">
      <c r="A56" s="28" t="s">
        <v>124</v>
      </c>
      <c r="B56" s="9" t="s">
        <v>120</v>
      </c>
      <c r="C56" s="9" t="s">
        <v>9</v>
      </c>
      <c r="D56" s="10"/>
      <c r="E56" s="14">
        <f>E57</f>
        <v>284699.2</v>
      </c>
      <c r="F56" s="14">
        <f>F57</f>
        <v>284699.2</v>
      </c>
      <c r="G56" s="15">
        <f t="shared" si="0"/>
        <v>100</v>
      </c>
    </row>
    <row r="57" spans="1:7" ht="36.75" customHeight="1" x14ac:dyDescent="0.25">
      <c r="A57" s="32" t="s">
        <v>122</v>
      </c>
      <c r="B57" s="9" t="s">
        <v>120</v>
      </c>
      <c r="C57" s="19" t="s">
        <v>121</v>
      </c>
      <c r="D57" s="10" t="s">
        <v>8</v>
      </c>
      <c r="E57" s="14">
        <f>E58</f>
        <v>284699.2</v>
      </c>
      <c r="F57" s="14">
        <f>F58</f>
        <v>284699.2</v>
      </c>
      <c r="G57" s="15">
        <f t="shared" si="0"/>
        <v>100</v>
      </c>
    </row>
    <row r="58" spans="1:7" ht="30" x14ac:dyDescent="0.25">
      <c r="A58" s="32" t="s">
        <v>18</v>
      </c>
      <c r="B58" s="9" t="s">
        <v>120</v>
      </c>
      <c r="C58" s="19" t="s">
        <v>121</v>
      </c>
      <c r="D58" s="10" t="s">
        <v>7</v>
      </c>
      <c r="E58" s="24">
        <v>284699.2</v>
      </c>
      <c r="F58" s="24">
        <v>284699.2</v>
      </c>
      <c r="G58" s="15">
        <f t="shared" si="0"/>
        <v>100</v>
      </c>
    </row>
    <row r="59" spans="1:7" x14ac:dyDescent="0.25">
      <c r="A59" s="32" t="s">
        <v>94</v>
      </c>
      <c r="B59" s="9" t="s">
        <v>93</v>
      </c>
      <c r="C59" s="9" t="s">
        <v>9</v>
      </c>
      <c r="D59" s="10" t="s">
        <v>8</v>
      </c>
      <c r="E59" s="43">
        <f>E60+E63</f>
        <v>1442032.52</v>
      </c>
      <c r="F59" s="43">
        <f>F60+F63</f>
        <v>607856</v>
      </c>
      <c r="G59" s="12">
        <f t="shared" si="0"/>
        <v>42.152724822044931</v>
      </c>
    </row>
    <row r="60" spans="1:7" s="7" customFormat="1" ht="60" x14ac:dyDescent="0.25">
      <c r="A60" s="33" t="s">
        <v>142</v>
      </c>
      <c r="B60" s="3" t="s">
        <v>38</v>
      </c>
      <c r="C60" s="3" t="s">
        <v>95</v>
      </c>
      <c r="D60" s="3" t="s">
        <v>8</v>
      </c>
      <c r="E60" s="22">
        <f>E61</f>
        <v>1368951.52</v>
      </c>
      <c r="F60" s="22">
        <f>F61</f>
        <v>566775</v>
      </c>
      <c r="G60" s="17">
        <f t="shared" ref="G60" si="16">F60*100/E60</f>
        <v>41.402123575566797</v>
      </c>
    </row>
    <row r="61" spans="1:7" ht="30" x14ac:dyDescent="0.25">
      <c r="A61" s="32" t="s">
        <v>37</v>
      </c>
      <c r="B61" s="9" t="s">
        <v>38</v>
      </c>
      <c r="C61" s="9" t="s">
        <v>39</v>
      </c>
      <c r="D61" s="9" t="s">
        <v>8</v>
      </c>
      <c r="E61" s="15">
        <f>E62</f>
        <v>1368951.52</v>
      </c>
      <c r="F61" s="15">
        <f>F62</f>
        <v>566775</v>
      </c>
      <c r="G61" s="15">
        <f t="shared" si="0"/>
        <v>41.402123575566797</v>
      </c>
    </row>
    <row r="62" spans="1:7" ht="30" x14ac:dyDescent="0.25">
      <c r="A62" s="32" t="s">
        <v>18</v>
      </c>
      <c r="B62" s="9" t="s">
        <v>38</v>
      </c>
      <c r="C62" s="9" t="s">
        <v>39</v>
      </c>
      <c r="D62" s="9" t="s">
        <v>7</v>
      </c>
      <c r="E62" s="24">
        <v>1368951.52</v>
      </c>
      <c r="F62" s="24">
        <v>566775</v>
      </c>
      <c r="G62" s="15">
        <f t="shared" si="0"/>
        <v>41.402123575566797</v>
      </c>
    </row>
    <row r="63" spans="1:7" s="7" customFormat="1" x14ac:dyDescent="0.25">
      <c r="A63" s="33" t="s">
        <v>96</v>
      </c>
      <c r="B63" s="3" t="s">
        <v>40</v>
      </c>
      <c r="C63" s="3" t="s">
        <v>9</v>
      </c>
      <c r="D63" s="3" t="s">
        <v>8</v>
      </c>
      <c r="E63" s="17">
        <f>E64</f>
        <v>73081</v>
      </c>
      <c r="F63" s="17">
        <f>F64</f>
        <v>41081</v>
      </c>
      <c r="G63" s="17">
        <v>0</v>
      </c>
    </row>
    <row r="64" spans="1:7" ht="45" x14ac:dyDescent="0.25">
      <c r="A64" s="32" t="s">
        <v>142</v>
      </c>
      <c r="B64" s="9" t="s">
        <v>40</v>
      </c>
      <c r="C64" s="9" t="s">
        <v>97</v>
      </c>
      <c r="D64" s="9" t="s">
        <v>8</v>
      </c>
      <c r="E64" s="15">
        <f>E65+E67+E69+E71</f>
        <v>73081</v>
      </c>
      <c r="F64" s="15">
        <f>F65+F67+F69+F71</f>
        <v>41081</v>
      </c>
      <c r="G64" s="15">
        <v>0</v>
      </c>
    </row>
    <row r="65" spans="1:7" x14ac:dyDescent="0.25">
      <c r="A65" s="34" t="s">
        <v>41</v>
      </c>
      <c r="B65" s="9" t="s">
        <v>40</v>
      </c>
      <c r="C65" s="19" t="s">
        <v>43</v>
      </c>
      <c r="D65" s="9" t="s">
        <v>8</v>
      </c>
      <c r="E65" s="18">
        <v>33000</v>
      </c>
      <c r="F65" s="18">
        <v>33000</v>
      </c>
      <c r="G65" s="15">
        <f t="shared" si="0"/>
        <v>100</v>
      </c>
    </row>
    <row r="66" spans="1:7" ht="30" x14ac:dyDescent="0.25">
      <c r="A66" s="32" t="s">
        <v>18</v>
      </c>
      <c r="B66" s="9" t="s">
        <v>40</v>
      </c>
      <c r="C66" s="19" t="s">
        <v>43</v>
      </c>
      <c r="D66" s="9" t="s">
        <v>7</v>
      </c>
      <c r="E66" s="18">
        <v>33000</v>
      </c>
      <c r="F66" s="18">
        <v>33000</v>
      </c>
      <c r="G66" s="15">
        <f t="shared" si="0"/>
        <v>100</v>
      </c>
    </row>
    <row r="67" spans="1:7" x14ac:dyDescent="0.25">
      <c r="A67" s="27" t="s">
        <v>128</v>
      </c>
      <c r="B67" s="9" t="s">
        <v>40</v>
      </c>
      <c r="C67" s="19" t="s">
        <v>127</v>
      </c>
      <c r="D67" s="9" t="s">
        <v>8</v>
      </c>
      <c r="E67" s="15">
        <f>E68</f>
        <v>8000</v>
      </c>
      <c r="F67" s="15">
        <f>F68</f>
        <v>8000</v>
      </c>
      <c r="G67" s="15">
        <f t="shared" si="0"/>
        <v>100</v>
      </c>
    </row>
    <row r="68" spans="1:7" ht="30" x14ac:dyDescent="0.25">
      <c r="A68" s="32" t="s">
        <v>18</v>
      </c>
      <c r="B68" s="9" t="s">
        <v>40</v>
      </c>
      <c r="C68" s="19" t="s">
        <v>127</v>
      </c>
      <c r="D68" s="9" t="s">
        <v>7</v>
      </c>
      <c r="E68" s="15">
        <v>8000</v>
      </c>
      <c r="F68" s="15">
        <v>8000</v>
      </c>
      <c r="G68" s="15">
        <f t="shared" si="0"/>
        <v>100</v>
      </c>
    </row>
    <row r="69" spans="1:7" x14ac:dyDescent="0.25">
      <c r="A69" s="27" t="s">
        <v>128</v>
      </c>
      <c r="B69" s="9" t="s">
        <v>40</v>
      </c>
      <c r="C69" s="19" t="s">
        <v>126</v>
      </c>
      <c r="D69" s="9" t="s">
        <v>8</v>
      </c>
      <c r="E69" s="15">
        <f>E70</f>
        <v>81</v>
      </c>
      <c r="F69" s="15">
        <f>F70</f>
        <v>81</v>
      </c>
      <c r="G69" s="15">
        <f t="shared" si="0"/>
        <v>100</v>
      </c>
    </row>
    <row r="70" spans="1:7" ht="30" x14ac:dyDescent="0.25">
      <c r="A70" s="32" t="s">
        <v>18</v>
      </c>
      <c r="B70" s="9" t="s">
        <v>40</v>
      </c>
      <c r="C70" s="19" t="s">
        <v>126</v>
      </c>
      <c r="D70" s="9" t="s">
        <v>7</v>
      </c>
      <c r="E70" s="15">
        <v>81</v>
      </c>
      <c r="F70" s="15">
        <v>81</v>
      </c>
      <c r="G70" s="15">
        <f t="shared" si="0"/>
        <v>100</v>
      </c>
    </row>
    <row r="71" spans="1:7" ht="30" x14ac:dyDescent="0.25">
      <c r="A71" s="27" t="s">
        <v>129</v>
      </c>
      <c r="B71" s="9" t="s">
        <v>40</v>
      </c>
      <c r="C71" s="19" t="s">
        <v>125</v>
      </c>
      <c r="D71" s="9" t="s">
        <v>8</v>
      </c>
      <c r="E71" s="15">
        <f>E72</f>
        <v>32000</v>
      </c>
      <c r="F71" s="15">
        <f>F72</f>
        <v>0</v>
      </c>
      <c r="G71" s="15">
        <f t="shared" si="0"/>
        <v>0</v>
      </c>
    </row>
    <row r="72" spans="1:7" ht="30" x14ac:dyDescent="0.25">
      <c r="A72" s="32" t="s">
        <v>18</v>
      </c>
      <c r="B72" s="9" t="s">
        <v>40</v>
      </c>
      <c r="C72" s="19" t="s">
        <v>125</v>
      </c>
      <c r="D72" s="9" t="s">
        <v>7</v>
      </c>
      <c r="E72" s="15">
        <v>32000</v>
      </c>
      <c r="F72" s="15">
        <v>0</v>
      </c>
      <c r="G72" s="15">
        <f t="shared" si="0"/>
        <v>0</v>
      </c>
    </row>
    <row r="73" spans="1:7" x14ac:dyDescent="0.25">
      <c r="A73" s="32" t="s">
        <v>98</v>
      </c>
      <c r="B73" s="9" t="s">
        <v>99</v>
      </c>
      <c r="C73" s="9" t="s">
        <v>9</v>
      </c>
      <c r="D73" s="9" t="s">
        <v>8</v>
      </c>
      <c r="E73" s="15">
        <f>E74+E81</f>
        <v>1703214.9</v>
      </c>
      <c r="F73" s="15">
        <f>F74+F81</f>
        <v>1294118.26</v>
      </c>
      <c r="G73" s="15">
        <f t="shared" si="0"/>
        <v>75.980914680819197</v>
      </c>
    </row>
    <row r="74" spans="1:7" x14ac:dyDescent="0.25">
      <c r="A74" s="32" t="s">
        <v>100</v>
      </c>
      <c r="B74" s="3" t="s">
        <v>42</v>
      </c>
      <c r="C74" s="3" t="s">
        <v>9</v>
      </c>
      <c r="D74" s="3" t="s">
        <v>8</v>
      </c>
      <c r="E74" s="17">
        <f t="shared" ref="E74:F77" si="17">E75</f>
        <v>8650</v>
      </c>
      <c r="F74" s="17">
        <f t="shared" si="17"/>
        <v>7411.34</v>
      </c>
      <c r="G74" s="17">
        <f t="shared" si="0"/>
        <v>85.68023121387283</v>
      </c>
    </row>
    <row r="75" spans="1:7" ht="45" x14ac:dyDescent="0.25">
      <c r="A75" s="32" t="s">
        <v>142</v>
      </c>
      <c r="B75" s="9" t="s">
        <v>42</v>
      </c>
      <c r="C75" s="9" t="s">
        <v>97</v>
      </c>
      <c r="D75" s="9" t="s">
        <v>8</v>
      </c>
      <c r="E75" s="15">
        <f t="shared" si="17"/>
        <v>8650</v>
      </c>
      <c r="F75" s="15">
        <f t="shared" si="17"/>
        <v>7411.34</v>
      </c>
      <c r="G75" s="15">
        <f t="shared" si="0"/>
        <v>85.68023121387283</v>
      </c>
    </row>
    <row r="76" spans="1:7" x14ac:dyDescent="0.25">
      <c r="A76" s="32" t="s">
        <v>101</v>
      </c>
      <c r="B76" s="9" t="s">
        <v>42</v>
      </c>
      <c r="C76" s="9" t="s">
        <v>97</v>
      </c>
      <c r="D76" s="9" t="s">
        <v>8</v>
      </c>
      <c r="E76" s="15">
        <f t="shared" si="17"/>
        <v>8650</v>
      </c>
      <c r="F76" s="15">
        <f t="shared" si="17"/>
        <v>7411.34</v>
      </c>
      <c r="G76" s="15">
        <f t="shared" si="0"/>
        <v>85.68023121387283</v>
      </c>
    </row>
    <row r="77" spans="1:7" x14ac:dyDescent="0.25">
      <c r="A77" s="32" t="s">
        <v>83</v>
      </c>
      <c r="B77" s="9" t="s">
        <v>42</v>
      </c>
      <c r="C77" s="9" t="s">
        <v>95</v>
      </c>
      <c r="D77" s="9"/>
      <c r="E77" s="15">
        <f t="shared" si="17"/>
        <v>8650</v>
      </c>
      <c r="F77" s="15">
        <f t="shared" si="17"/>
        <v>7411.34</v>
      </c>
      <c r="G77" s="15">
        <f t="shared" si="0"/>
        <v>85.68023121387283</v>
      </c>
    </row>
    <row r="78" spans="1:7" x14ac:dyDescent="0.25">
      <c r="A78" s="32" t="s">
        <v>44</v>
      </c>
      <c r="B78" s="9" t="s">
        <v>42</v>
      </c>
      <c r="C78" s="9" t="s">
        <v>45</v>
      </c>
      <c r="D78" s="9" t="s">
        <v>8</v>
      </c>
      <c r="E78" s="15">
        <f>E79+E80</f>
        <v>8650</v>
      </c>
      <c r="F78" s="15">
        <f>F79+F80</f>
        <v>7411.34</v>
      </c>
      <c r="G78" s="15">
        <f t="shared" si="0"/>
        <v>85.68023121387283</v>
      </c>
    </row>
    <row r="79" spans="1:7" ht="30" x14ac:dyDescent="0.25">
      <c r="A79" s="32" t="s">
        <v>18</v>
      </c>
      <c r="B79" s="9" t="s">
        <v>42</v>
      </c>
      <c r="C79" s="9" t="s">
        <v>45</v>
      </c>
      <c r="D79" s="9" t="s">
        <v>7</v>
      </c>
      <c r="E79" s="15">
        <v>2000</v>
      </c>
      <c r="F79" s="18">
        <v>1061.3399999999999</v>
      </c>
      <c r="G79" s="15">
        <f t="shared" si="0"/>
        <v>53.066999999999993</v>
      </c>
    </row>
    <row r="80" spans="1:7" x14ac:dyDescent="0.25">
      <c r="A80" s="32" t="s">
        <v>19</v>
      </c>
      <c r="B80" s="9" t="s">
        <v>42</v>
      </c>
      <c r="C80" s="9" t="s">
        <v>45</v>
      </c>
      <c r="D80" s="9" t="s">
        <v>20</v>
      </c>
      <c r="E80" s="15">
        <v>6650</v>
      </c>
      <c r="F80" s="15">
        <v>6350</v>
      </c>
      <c r="G80" s="15">
        <f t="shared" si="0"/>
        <v>95.488721804511272</v>
      </c>
    </row>
    <row r="81" spans="1:7" s="7" customFormat="1" x14ac:dyDescent="0.25">
      <c r="A81" s="33" t="s">
        <v>102</v>
      </c>
      <c r="B81" s="3" t="s">
        <v>47</v>
      </c>
      <c r="C81" s="3" t="s">
        <v>9</v>
      </c>
      <c r="D81" s="3" t="s">
        <v>8</v>
      </c>
      <c r="E81" s="17">
        <f>E82+E97</f>
        <v>1694564.9</v>
      </c>
      <c r="F81" s="17">
        <f>F82+F97</f>
        <v>1286706.92</v>
      </c>
      <c r="G81" s="17">
        <f t="shared" si="0"/>
        <v>75.931403984586254</v>
      </c>
    </row>
    <row r="82" spans="1:7" ht="45" x14ac:dyDescent="0.25">
      <c r="A82" s="35" t="s">
        <v>130</v>
      </c>
      <c r="B82" s="3" t="s">
        <v>47</v>
      </c>
      <c r="C82" s="23" t="s">
        <v>97</v>
      </c>
      <c r="D82" s="23" t="s">
        <v>8</v>
      </c>
      <c r="E82" s="17">
        <f>E83</f>
        <v>407382.9</v>
      </c>
      <c r="F82" s="17">
        <f>F83</f>
        <v>71852.17</v>
      </c>
      <c r="G82" s="17">
        <f t="shared" si="0"/>
        <v>17.637502703230794</v>
      </c>
    </row>
    <row r="83" spans="1:7" x14ac:dyDescent="0.25">
      <c r="A83" s="35" t="s">
        <v>83</v>
      </c>
      <c r="B83" s="9" t="s">
        <v>47</v>
      </c>
      <c r="C83" s="23" t="s">
        <v>95</v>
      </c>
      <c r="D83" s="23" t="s">
        <v>8</v>
      </c>
      <c r="E83" s="15">
        <f>E84+E87+E90</f>
        <v>407382.9</v>
      </c>
      <c r="F83" s="15">
        <f>F84+F87+F90</f>
        <v>71852.17</v>
      </c>
      <c r="G83" s="15">
        <f t="shared" si="0"/>
        <v>17.637502703230794</v>
      </c>
    </row>
    <row r="84" spans="1:7" x14ac:dyDescent="0.25">
      <c r="A84" s="36" t="s">
        <v>46</v>
      </c>
      <c r="B84" s="9" t="s">
        <v>47</v>
      </c>
      <c r="C84" s="23" t="s">
        <v>48</v>
      </c>
      <c r="D84" s="23" t="s">
        <v>8</v>
      </c>
      <c r="E84" s="15">
        <f>E85</f>
        <v>175211.09</v>
      </c>
      <c r="F84" s="15">
        <f>F85</f>
        <v>69061.8</v>
      </c>
      <c r="G84" s="15">
        <f t="shared" si="0"/>
        <v>39.416340598075159</v>
      </c>
    </row>
    <row r="85" spans="1:7" ht="30" x14ac:dyDescent="0.25">
      <c r="A85" s="27" t="s">
        <v>18</v>
      </c>
      <c r="B85" s="9" t="s">
        <v>47</v>
      </c>
      <c r="C85" s="23" t="s">
        <v>48</v>
      </c>
      <c r="D85" s="23" t="s">
        <v>7</v>
      </c>
      <c r="E85" s="24">
        <v>175211.09</v>
      </c>
      <c r="F85" s="24">
        <v>69061.8</v>
      </c>
      <c r="G85" s="15">
        <f t="shared" si="0"/>
        <v>39.416340598075159</v>
      </c>
    </row>
    <row r="86" spans="1:7" ht="15" hidden="1" customHeight="1" x14ac:dyDescent="0.25">
      <c r="A86" s="27" t="s">
        <v>18</v>
      </c>
      <c r="B86" s="9" t="s">
        <v>47</v>
      </c>
      <c r="C86" s="23" t="s">
        <v>131</v>
      </c>
      <c r="D86" s="23" t="s">
        <v>7</v>
      </c>
      <c r="E86" s="15"/>
      <c r="F86" s="15"/>
      <c r="G86" s="15" t="e">
        <f t="shared" si="0"/>
        <v>#DIV/0!</v>
      </c>
    </row>
    <row r="87" spans="1:7" ht="30" x14ac:dyDescent="0.25">
      <c r="A87" s="27" t="s">
        <v>49</v>
      </c>
      <c r="B87" s="9" t="s">
        <v>47</v>
      </c>
      <c r="C87" s="23" t="s">
        <v>50</v>
      </c>
      <c r="D87" s="23" t="s">
        <v>8</v>
      </c>
      <c r="E87" s="24">
        <f>E89</f>
        <v>202171.81</v>
      </c>
      <c r="F87" s="24">
        <f>F89</f>
        <v>2790.37</v>
      </c>
      <c r="G87" s="15">
        <f t="shared" si="0"/>
        <v>1.3801973677734793</v>
      </c>
    </row>
    <row r="88" spans="1:7" ht="15" hidden="1" customHeight="1" x14ac:dyDescent="0.25">
      <c r="A88" s="27" t="s">
        <v>18</v>
      </c>
      <c r="B88" s="9" t="s">
        <v>47</v>
      </c>
      <c r="C88" s="23" t="s">
        <v>50</v>
      </c>
      <c r="D88" s="23" t="s">
        <v>7</v>
      </c>
      <c r="E88" s="15"/>
      <c r="F88" s="15"/>
      <c r="G88" s="15" t="e">
        <f t="shared" si="0"/>
        <v>#DIV/0!</v>
      </c>
    </row>
    <row r="89" spans="1:7" ht="30" customHeight="1" x14ac:dyDescent="0.25">
      <c r="A89" s="27" t="s">
        <v>18</v>
      </c>
      <c r="B89" s="9" t="s">
        <v>47</v>
      </c>
      <c r="C89" s="23" t="s">
        <v>50</v>
      </c>
      <c r="D89" s="23" t="s">
        <v>7</v>
      </c>
      <c r="E89" s="24">
        <v>202171.81</v>
      </c>
      <c r="F89" s="24">
        <v>2790.37</v>
      </c>
      <c r="G89" s="15">
        <f t="shared" si="0"/>
        <v>1.3801973677734793</v>
      </c>
    </row>
    <row r="90" spans="1:7" ht="30" x14ac:dyDescent="0.25">
      <c r="A90" s="27" t="s">
        <v>49</v>
      </c>
      <c r="B90" s="9" t="s">
        <v>47</v>
      </c>
      <c r="C90" s="23" t="s">
        <v>51</v>
      </c>
      <c r="D90" s="23" t="s">
        <v>8</v>
      </c>
      <c r="E90" s="15">
        <f>E91</f>
        <v>30000</v>
      </c>
      <c r="F90" s="15">
        <f>F91</f>
        <v>0</v>
      </c>
      <c r="G90" s="15">
        <f t="shared" si="0"/>
        <v>0</v>
      </c>
    </row>
    <row r="91" spans="1:7" ht="30" x14ac:dyDescent="0.25">
      <c r="A91" s="27" t="s">
        <v>18</v>
      </c>
      <c r="B91" s="9" t="s">
        <v>47</v>
      </c>
      <c r="C91" s="23" t="s">
        <v>51</v>
      </c>
      <c r="D91" s="23" t="s">
        <v>7</v>
      </c>
      <c r="E91" s="18">
        <v>30000</v>
      </c>
      <c r="F91" s="18">
        <v>0</v>
      </c>
      <c r="G91" s="15">
        <f t="shared" si="0"/>
        <v>0</v>
      </c>
    </row>
    <row r="92" spans="1:7" ht="15" hidden="1" customHeight="1" x14ac:dyDescent="0.25">
      <c r="A92" s="27" t="s">
        <v>132</v>
      </c>
      <c r="B92" s="9"/>
      <c r="C92" s="23" t="s">
        <v>133</v>
      </c>
      <c r="D92" s="23" t="s">
        <v>8</v>
      </c>
      <c r="E92" s="15"/>
      <c r="F92" s="15"/>
      <c r="G92" s="15"/>
    </row>
    <row r="93" spans="1:7" ht="15" hidden="1" customHeight="1" x14ac:dyDescent="0.25">
      <c r="A93" s="28" t="s">
        <v>134</v>
      </c>
      <c r="B93" s="9"/>
      <c r="C93" s="25" t="s">
        <v>135</v>
      </c>
      <c r="D93" s="23" t="s">
        <v>8</v>
      </c>
      <c r="E93" s="15"/>
      <c r="F93" s="15"/>
      <c r="G93" s="15"/>
    </row>
    <row r="94" spans="1:7" ht="75" hidden="1" customHeight="1" x14ac:dyDescent="0.25">
      <c r="A94" s="27" t="s">
        <v>18</v>
      </c>
      <c r="B94" s="9" t="s">
        <v>47</v>
      </c>
      <c r="C94" s="25" t="s">
        <v>135</v>
      </c>
      <c r="D94" s="23" t="s">
        <v>7</v>
      </c>
      <c r="E94" s="15" t="e">
        <f>E95</f>
        <v>#REF!</v>
      </c>
      <c r="F94" s="15" t="e">
        <f>F95</f>
        <v>#REF!</v>
      </c>
      <c r="G94" s="15" t="e">
        <f t="shared" si="0"/>
        <v>#REF!</v>
      </c>
    </row>
    <row r="95" spans="1:7" ht="15" hidden="1" customHeight="1" x14ac:dyDescent="0.25">
      <c r="A95" s="27" t="s">
        <v>136</v>
      </c>
      <c r="B95" s="9" t="s">
        <v>47</v>
      </c>
      <c r="C95" s="23" t="s">
        <v>137</v>
      </c>
      <c r="D95" s="23" t="s">
        <v>8</v>
      </c>
      <c r="E95" s="15" t="e">
        <f>E96+#REF!+#REF!</f>
        <v>#REF!</v>
      </c>
      <c r="F95" s="15" t="e">
        <f>F96+#REF!+#REF!</f>
        <v>#REF!</v>
      </c>
      <c r="G95" s="15" t="e">
        <f t="shared" si="0"/>
        <v>#REF!</v>
      </c>
    </row>
    <row r="96" spans="1:7" ht="15" hidden="1" customHeight="1" x14ac:dyDescent="0.25">
      <c r="A96" s="27" t="s">
        <v>18</v>
      </c>
      <c r="B96" s="9" t="s">
        <v>47</v>
      </c>
      <c r="C96" s="23" t="s">
        <v>137</v>
      </c>
      <c r="D96" s="23" t="s">
        <v>7</v>
      </c>
      <c r="E96" s="15">
        <v>200600</v>
      </c>
      <c r="F96" s="15">
        <v>88110.39</v>
      </c>
      <c r="G96" s="15">
        <f t="shared" si="0"/>
        <v>43.923424725822535</v>
      </c>
    </row>
    <row r="97" spans="1:7" ht="28.5" customHeight="1" x14ac:dyDescent="0.25">
      <c r="A97" s="27" t="s">
        <v>132</v>
      </c>
      <c r="B97" s="3" t="s">
        <v>47</v>
      </c>
      <c r="C97" s="23" t="s">
        <v>133</v>
      </c>
      <c r="D97" s="23" t="s">
        <v>8</v>
      </c>
      <c r="E97" s="6">
        <f>E98+E100</f>
        <v>1287182</v>
      </c>
      <c r="F97" s="17">
        <f>F98+F100</f>
        <v>1214854.75</v>
      </c>
      <c r="G97" s="17">
        <f t="shared" si="0"/>
        <v>94.380961666648545</v>
      </c>
    </row>
    <row r="98" spans="1:7" ht="30" customHeight="1" x14ac:dyDescent="0.25">
      <c r="A98" s="28" t="s">
        <v>134</v>
      </c>
      <c r="B98" s="9" t="s">
        <v>47</v>
      </c>
      <c r="C98" s="25" t="s">
        <v>135</v>
      </c>
      <c r="D98" s="23" t="s">
        <v>8</v>
      </c>
      <c r="E98" s="12">
        <f>E99</f>
        <v>109000</v>
      </c>
      <c r="F98" s="15">
        <f>F99</f>
        <v>36672.75</v>
      </c>
      <c r="G98" s="15">
        <f t="shared" si="0"/>
        <v>33.644724770642199</v>
      </c>
    </row>
    <row r="99" spans="1:7" ht="32.25" customHeight="1" x14ac:dyDescent="0.25">
      <c r="A99" s="27" t="s">
        <v>18</v>
      </c>
      <c r="B99" s="9" t="s">
        <v>47</v>
      </c>
      <c r="C99" s="25" t="s">
        <v>135</v>
      </c>
      <c r="D99" s="23" t="s">
        <v>7</v>
      </c>
      <c r="E99" s="24">
        <v>109000</v>
      </c>
      <c r="F99" s="24">
        <v>36672.75</v>
      </c>
      <c r="G99" s="15">
        <f t="shared" si="0"/>
        <v>33.644724770642199</v>
      </c>
    </row>
    <row r="100" spans="1:7" ht="21" customHeight="1" x14ac:dyDescent="0.25">
      <c r="A100" s="27" t="s">
        <v>136</v>
      </c>
      <c r="B100" s="9" t="s">
        <v>47</v>
      </c>
      <c r="C100" s="23" t="s">
        <v>137</v>
      </c>
      <c r="D100" s="23" t="s">
        <v>8</v>
      </c>
      <c r="E100" s="12">
        <f>E101</f>
        <v>1178182</v>
      </c>
      <c r="F100" s="15">
        <f>F101</f>
        <v>1178182</v>
      </c>
      <c r="G100" s="15">
        <f t="shared" si="0"/>
        <v>100</v>
      </c>
    </row>
    <row r="101" spans="1:7" ht="41.25" customHeight="1" x14ac:dyDescent="0.25">
      <c r="A101" s="27" t="s">
        <v>18</v>
      </c>
      <c r="B101" s="9" t="s">
        <v>47</v>
      </c>
      <c r="C101" s="23" t="s">
        <v>137</v>
      </c>
      <c r="D101" s="23" t="s">
        <v>7</v>
      </c>
      <c r="E101" s="24">
        <v>1178182</v>
      </c>
      <c r="F101" s="24">
        <v>1178182</v>
      </c>
      <c r="G101" s="15">
        <f t="shared" si="0"/>
        <v>100</v>
      </c>
    </row>
    <row r="102" spans="1:7" x14ac:dyDescent="0.25">
      <c r="A102" s="29" t="s">
        <v>144</v>
      </c>
      <c r="B102" s="9" t="s">
        <v>53</v>
      </c>
      <c r="C102" s="13" t="s">
        <v>9</v>
      </c>
      <c r="D102" s="13" t="s">
        <v>8</v>
      </c>
      <c r="E102" s="15">
        <f t="shared" ref="E102:F104" si="18">E103</f>
        <v>2088444.7100000002</v>
      </c>
      <c r="F102" s="15">
        <f t="shared" si="18"/>
        <v>2014552.15</v>
      </c>
      <c r="G102" s="15">
        <f t="shared" si="0"/>
        <v>96.461837862109348</v>
      </c>
    </row>
    <row r="103" spans="1:7" x14ac:dyDescent="0.25">
      <c r="A103" s="32" t="s">
        <v>104</v>
      </c>
      <c r="B103" s="9" t="s">
        <v>53</v>
      </c>
      <c r="C103" s="9" t="s">
        <v>103</v>
      </c>
      <c r="D103" s="9" t="s">
        <v>8</v>
      </c>
      <c r="E103" s="15">
        <f t="shared" si="18"/>
        <v>2088444.7100000002</v>
      </c>
      <c r="F103" s="15">
        <f t="shared" si="18"/>
        <v>2014552.15</v>
      </c>
      <c r="G103" s="15">
        <f t="shared" si="0"/>
        <v>96.461837862109348</v>
      </c>
    </row>
    <row r="104" spans="1:7" ht="30" x14ac:dyDescent="0.25">
      <c r="A104" s="32" t="s">
        <v>143</v>
      </c>
      <c r="B104" s="9" t="s">
        <v>53</v>
      </c>
      <c r="C104" s="9" t="s">
        <v>105</v>
      </c>
      <c r="D104" s="9" t="s">
        <v>8</v>
      </c>
      <c r="E104" s="15">
        <f t="shared" si="18"/>
        <v>2088444.7100000002</v>
      </c>
      <c r="F104" s="15">
        <f t="shared" si="18"/>
        <v>2014552.15</v>
      </c>
      <c r="G104" s="15">
        <f t="shared" si="0"/>
        <v>96.461837862109348</v>
      </c>
    </row>
    <row r="105" spans="1:7" ht="45" x14ac:dyDescent="0.25">
      <c r="A105" s="32" t="s">
        <v>52</v>
      </c>
      <c r="B105" s="9" t="s">
        <v>53</v>
      </c>
      <c r="C105" s="9" t="s">
        <v>54</v>
      </c>
      <c r="D105" s="9" t="s">
        <v>8</v>
      </c>
      <c r="E105" s="21">
        <f>E106+E107+E108</f>
        <v>2088444.7100000002</v>
      </c>
      <c r="F105" s="21">
        <f>F106+F107+F108</f>
        <v>2014552.15</v>
      </c>
      <c r="G105" s="15">
        <f t="shared" si="0"/>
        <v>96.461837862109348</v>
      </c>
    </row>
    <row r="106" spans="1:7" ht="45" x14ac:dyDescent="0.25">
      <c r="A106" s="32" t="s">
        <v>13</v>
      </c>
      <c r="B106" s="9" t="s">
        <v>53</v>
      </c>
      <c r="C106" s="9" t="s">
        <v>54</v>
      </c>
      <c r="D106" s="10" t="s">
        <v>14</v>
      </c>
      <c r="E106" s="39">
        <v>1426336.81</v>
      </c>
      <c r="F106" s="39">
        <v>1418831.97</v>
      </c>
      <c r="G106" s="12">
        <f t="shared" si="0"/>
        <v>99.473838160286974</v>
      </c>
    </row>
    <row r="107" spans="1:7" ht="30" x14ac:dyDescent="0.25">
      <c r="A107" s="32" t="s">
        <v>18</v>
      </c>
      <c r="B107" s="9" t="s">
        <v>53</v>
      </c>
      <c r="C107" s="9" t="s">
        <v>54</v>
      </c>
      <c r="D107" s="10" t="s">
        <v>7</v>
      </c>
      <c r="E107" s="39">
        <v>659214.55000000005</v>
      </c>
      <c r="F107" s="39">
        <v>592826.82999999996</v>
      </c>
      <c r="G107" s="12">
        <f t="shared" si="0"/>
        <v>89.929269613360304</v>
      </c>
    </row>
    <row r="108" spans="1:7" x14ac:dyDescent="0.25">
      <c r="A108" s="27" t="s">
        <v>19</v>
      </c>
      <c r="B108" s="9" t="s">
        <v>53</v>
      </c>
      <c r="C108" s="9" t="s">
        <v>54</v>
      </c>
      <c r="D108" s="10" t="s">
        <v>20</v>
      </c>
      <c r="E108" s="39">
        <v>2893.35</v>
      </c>
      <c r="F108" s="39">
        <v>2893.35</v>
      </c>
      <c r="G108" s="12">
        <f t="shared" si="0"/>
        <v>100</v>
      </c>
    </row>
    <row r="109" spans="1:7" x14ac:dyDescent="0.25">
      <c r="A109" s="32" t="s">
        <v>106</v>
      </c>
      <c r="B109" s="9" t="s">
        <v>107</v>
      </c>
      <c r="C109" s="9" t="s">
        <v>9</v>
      </c>
      <c r="D109" s="9" t="s">
        <v>8</v>
      </c>
      <c r="E109" s="16">
        <f t="shared" ref="E109:F111" si="19">E110</f>
        <v>234056</v>
      </c>
      <c r="F109" s="16">
        <f t="shared" si="19"/>
        <v>232056</v>
      </c>
      <c r="G109" s="15">
        <f t="shared" ref="G109" si="20">F109*100/E109</f>
        <v>99.145503640154487</v>
      </c>
    </row>
    <row r="110" spans="1:7" x14ac:dyDescent="0.25">
      <c r="A110" s="32" t="s">
        <v>108</v>
      </c>
      <c r="B110" s="9" t="s">
        <v>56</v>
      </c>
      <c r="C110" s="9" t="s">
        <v>9</v>
      </c>
      <c r="D110" s="9" t="s">
        <v>8</v>
      </c>
      <c r="E110" s="15">
        <f t="shared" si="19"/>
        <v>234056</v>
      </c>
      <c r="F110" s="15">
        <f t="shared" si="19"/>
        <v>232056</v>
      </c>
      <c r="G110" s="15">
        <f t="shared" ref="G110:G112" si="21">F110*100/E110</f>
        <v>99.145503640154487</v>
      </c>
    </row>
    <row r="111" spans="1:7" ht="45" x14ac:dyDescent="0.25">
      <c r="A111" s="32" t="s">
        <v>141</v>
      </c>
      <c r="B111" s="9" t="s">
        <v>56</v>
      </c>
      <c r="C111" s="9" t="s">
        <v>77</v>
      </c>
      <c r="D111" s="9" t="s">
        <v>8</v>
      </c>
      <c r="E111" s="15">
        <f t="shared" si="19"/>
        <v>234056</v>
      </c>
      <c r="F111" s="15">
        <f t="shared" si="19"/>
        <v>232056</v>
      </c>
      <c r="G111" s="15">
        <f t="shared" si="21"/>
        <v>99.145503640154487</v>
      </c>
    </row>
    <row r="112" spans="1:7" x14ac:dyDescent="0.25">
      <c r="A112" s="32" t="s">
        <v>108</v>
      </c>
      <c r="B112" s="9" t="s">
        <v>56</v>
      </c>
      <c r="C112" s="9" t="s">
        <v>109</v>
      </c>
      <c r="D112" s="9" t="s">
        <v>8</v>
      </c>
      <c r="E112" s="15">
        <f>E113+E115</f>
        <v>234056</v>
      </c>
      <c r="F112" s="15">
        <f>F113+F115</f>
        <v>232056</v>
      </c>
      <c r="G112" s="15">
        <f t="shared" si="21"/>
        <v>99.145503640154487</v>
      </c>
    </row>
    <row r="113" spans="1:7" ht="39.6" customHeight="1" x14ac:dyDescent="0.25">
      <c r="A113" s="32" t="s">
        <v>55</v>
      </c>
      <c r="B113" s="9" t="s">
        <v>56</v>
      </c>
      <c r="C113" s="9" t="s">
        <v>57</v>
      </c>
      <c r="D113" s="9" t="s">
        <v>8</v>
      </c>
      <c r="E113" s="15">
        <f>E114</f>
        <v>211896</v>
      </c>
      <c r="F113" s="15">
        <f>F114</f>
        <v>211896</v>
      </c>
      <c r="G113" s="15">
        <f t="shared" si="0"/>
        <v>100</v>
      </c>
    </row>
    <row r="114" spans="1:7" x14ac:dyDescent="0.25">
      <c r="A114" s="32" t="s">
        <v>58</v>
      </c>
      <c r="B114" s="9" t="s">
        <v>56</v>
      </c>
      <c r="C114" s="9" t="s">
        <v>57</v>
      </c>
      <c r="D114" s="9" t="s">
        <v>59</v>
      </c>
      <c r="E114" s="18">
        <v>211896</v>
      </c>
      <c r="F114" s="18">
        <v>211896</v>
      </c>
      <c r="G114" s="15">
        <f t="shared" si="0"/>
        <v>100</v>
      </c>
    </row>
    <row r="115" spans="1:7" ht="30" x14ac:dyDescent="0.25">
      <c r="A115" s="37" t="s">
        <v>138</v>
      </c>
      <c r="B115" s="9" t="s">
        <v>56</v>
      </c>
      <c r="C115" s="9" t="s">
        <v>139</v>
      </c>
      <c r="D115" s="9" t="s">
        <v>8</v>
      </c>
      <c r="E115" s="15">
        <f>E116</f>
        <v>22160</v>
      </c>
      <c r="F115" s="15">
        <f>F116</f>
        <v>20160</v>
      </c>
      <c r="G115" s="15">
        <f t="shared" si="0"/>
        <v>90.974729241877256</v>
      </c>
    </row>
    <row r="116" spans="1:7" x14ac:dyDescent="0.25">
      <c r="A116" s="36" t="s">
        <v>58</v>
      </c>
      <c r="B116" s="9" t="s">
        <v>56</v>
      </c>
      <c r="C116" s="9" t="s">
        <v>139</v>
      </c>
      <c r="D116" s="9" t="s">
        <v>59</v>
      </c>
      <c r="E116" s="18">
        <v>22160</v>
      </c>
      <c r="F116" s="18">
        <v>20160</v>
      </c>
      <c r="G116" s="15">
        <f t="shared" si="0"/>
        <v>90.974729241877256</v>
      </c>
    </row>
    <row r="117" spans="1:7" ht="30" x14ac:dyDescent="0.25">
      <c r="A117" s="32" t="s">
        <v>110</v>
      </c>
      <c r="B117" s="9" t="s">
        <v>114</v>
      </c>
      <c r="C117" s="9" t="s">
        <v>112</v>
      </c>
      <c r="D117" s="9" t="s">
        <v>8</v>
      </c>
      <c r="E117" s="15">
        <f>E119</f>
        <v>9398</v>
      </c>
      <c r="F117" s="15">
        <f>F119</f>
        <v>9398</v>
      </c>
      <c r="G117" s="15">
        <f t="shared" si="0"/>
        <v>100</v>
      </c>
    </row>
    <row r="118" spans="1:7" x14ac:dyDescent="0.25">
      <c r="A118" s="32" t="s">
        <v>113</v>
      </c>
      <c r="B118" s="9" t="s">
        <v>61</v>
      </c>
      <c r="C118" s="9" t="s">
        <v>112</v>
      </c>
      <c r="D118" s="9" t="s">
        <v>8</v>
      </c>
      <c r="E118" s="15">
        <f>E119</f>
        <v>9398</v>
      </c>
      <c r="F118" s="15">
        <f>F119</f>
        <v>9398</v>
      </c>
      <c r="G118" s="15">
        <f t="shared" si="0"/>
        <v>100</v>
      </c>
    </row>
    <row r="119" spans="1:7" ht="45" x14ac:dyDescent="0.25">
      <c r="A119" s="32" t="s">
        <v>141</v>
      </c>
      <c r="B119" s="9" t="s">
        <v>61</v>
      </c>
      <c r="C119" s="9" t="s">
        <v>111</v>
      </c>
      <c r="D119" s="9" t="s">
        <v>8</v>
      </c>
      <c r="E119" s="15">
        <f>E120+E122</f>
        <v>9398</v>
      </c>
      <c r="F119" s="15">
        <f>F120+F122</f>
        <v>9398</v>
      </c>
      <c r="G119" s="15">
        <f t="shared" si="0"/>
        <v>100</v>
      </c>
    </row>
    <row r="120" spans="1:7" ht="30" x14ac:dyDescent="0.25">
      <c r="A120" s="32" t="s">
        <v>60</v>
      </c>
      <c r="B120" s="9" t="s">
        <v>61</v>
      </c>
      <c r="C120" s="9" t="s">
        <v>62</v>
      </c>
      <c r="D120" s="9" t="s">
        <v>8</v>
      </c>
      <c r="E120" s="15">
        <f>E121</f>
        <v>4981</v>
      </c>
      <c r="F120" s="15">
        <f>F121</f>
        <v>4981</v>
      </c>
      <c r="G120" s="15">
        <f t="shared" si="0"/>
        <v>100</v>
      </c>
    </row>
    <row r="121" spans="1:7" x14ac:dyDescent="0.25">
      <c r="A121" s="32" t="s">
        <v>63</v>
      </c>
      <c r="B121" s="9" t="s">
        <v>61</v>
      </c>
      <c r="C121" s="9" t="s">
        <v>62</v>
      </c>
      <c r="D121" s="9" t="s">
        <v>64</v>
      </c>
      <c r="E121" s="18">
        <v>4981</v>
      </c>
      <c r="F121" s="18">
        <v>4981</v>
      </c>
      <c r="G121" s="15">
        <f t="shared" si="0"/>
        <v>100</v>
      </c>
    </row>
    <row r="122" spans="1:7" ht="71.45" customHeight="1" x14ac:dyDescent="0.25">
      <c r="A122" s="32" t="s">
        <v>65</v>
      </c>
      <c r="B122" s="9" t="s">
        <v>61</v>
      </c>
      <c r="C122" s="9" t="s">
        <v>66</v>
      </c>
      <c r="D122" s="9" t="s">
        <v>8</v>
      </c>
      <c r="E122" s="15">
        <f>E123</f>
        <v>4417</v>
      </c>
      <c r="F122" s="15">
        <f>F123</f>
        <v>4417</v>
      </c>
      <c r="G122" s="15">
        <f t="shared" si="0"/>
        <v>100</v>
      </c>
    </row>
    <row r="123" spans="1:7" x14ac:dyDescent="0.25">
      <c r="A123" s="32" t="s">
        <v>63</v>
      </c>
      <c r="B123" s="9" t="s">
        <v>61</v>
      </c>
      <c r="C123" s="9" t="s">
        <v>66</v>
      </c>
      <c r="D123" s="9" t="s">
        <v>64</v>
      </c>
      <c r="E123" s="18">
        <v>4417</v>
      </c>
      <c r="F123" s="18">
        <v>4417</v>
      </c>
      <c r="G123" s="15">
        <f t="shared" si="0"/>
        <v>100</v>
      </c>
    </row>
  </sheetData>
  <mergeCells count="4">
    <mergeCell ref="A2:G2"/>
    <mergeCell ref="A3:G3"/>
    <mergeCell ref="A4:G4"/>
    <mergeCell ref="A5:G5"/>
  </mergeCells>
  <pageMargins left="0.69999998807907104" right="0.69999998807907104" top="0.75" bottom="0.75" header="0.30000001192092896" footer="0.30000001192092896"/>
  <pageSetup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LAPTOP-B0CPIJ8U\adm-t</dc:creator>
  <cp:lastModifiedBy>А</cp:lastModifiedBy>
  <dcterms:created xsi:type="dcterms:W3CDTF">2022-04-03T16:16:49Z</dcterms:created>
  <dcterms:modified xsi:type="dcterms:W3CDTF">2024-04-02T18:19:32Z</dcterms:modified>
</cp:coreProperties>
</file>