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35" yWindow="510" windowWidth="22710" windowHeight="894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B30" i="3" l="1"/>
  <c r="C30" i="3"/>
  <c r="D39" i="3" l="1"/>
  <c r="C42" i="3" l="1"/>
  <c r="B42" i="3"/>
  <c r="D44" i="3"/>
  <c r="D43" i="3"/>
  <c r="C40" i="3"/>
  <c r="D40" i="3" s="1"/>
  <c r="B40" i="3"/>
  <c r="D42" i="3" l="1"/>
  <c r="D41" i="3"/>
  <c r="C28" i="3"/>
  <c r="B28" i="3"/>
  <c r="C22" i="3" l="1"/>
  <c r="B22" i="3"/>
  <c r="D21" i="3"/>
  <c r="D20" i="3"/>
  <c r="C20" i="3"/>
  <c r="B20" i="3"/>
  <c r="C18" i="3" l="1"/>
  <c r="B18" i="3"/>
  <c r="C16" i="3"/>
  <c r="B16" i="3"/>
  <c r="C11" i="3"/>
  <c r="B11" i="3"/>
  <c r="D15" i="3"/>
  <c r="C7" i="3"/>
  <c r="B7" i="3"/>
  <c r="B6" i="3" l="1"/>
  <c r="C25" i="3"/>
  <c r="C6" i="3" s="1"/>
  <c r="D38" i="3"/>
  <c r="B25" i="3"/>
  <c r="D24" i="3"/>
  <c r="D31" i="3" l="1"/>
  <c r="D32" i="3"/>
  <c r="D33" i="3"/>
  <c r="D34" i="3"/>
  <c r="D35" i="3"/>
  <c r="D36" i="3"/>
  <c r="D37" i="3"/>
  <c r="D29" i="3"/>
  <c r="D7" i="3"/>
  <c r="D8" i="3"/>
  <c r="D9" i="3"/>
  <c r="D10" i="3"/>
  <c r="D11" i="3"/>
  <c r="D12" i="3"/>
  <c r="D13" i="3"/>
  <c r="D14" i="3"/>
  <c r="D16" i="3"/>
  <c r="D17" i="3"/>
  <c r="D18" i="3"/>
  <c r="D19" i="3"/>
  <c r="D22" i="3"/>
  <c r="D23" i="3"/>
  <c r="D25" i="3"/>
  <c r="D26" i="3"/>
  <c r="D27" i="3"/>
  <c r="D30" i="3" l="1"/>
  <c r="D28" i="3"/>
  <c r="D6" i="3"/>
</calcChain>
</file>

<file path=xl/sharedStrings.xml><?xml version="1.0" encoding="utf-8"?>
<sst xmlns="http://schemas.openxmlformats.org/spreadsheetml/2006/main" count="47" uniqueCount="47">
  <si>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</si>
  <si>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Финансовое обеспечение администрации Русско-Турекского сельского поселения</t>
  </si>
  <si>
    <t xml:space="preserve">    Резервные фонды</t>
  </si>
  <si>
    <t xml:space="preserve">      Резервные фонды местных администраций</t>
  </si>
  <si>
    <t xml:space="preserve">    Другие общегосударственные вопросы</t>
  </si>
  <si>
    <t xml:space="preserve">      Информатизация и информационное обеспечение администрации Русско-Турекского сельского поселения</t>
  </si>
  <si>
    <t xml:space="preserve">      Расходы на оплату труда обслуживающего персонала</t>
  </si>
  <si>
    <t xml:space="preserve">      Обеспечение хозяйственной деятельности администрации Русско-Турекского сельского поселения</t>
  </si>
  <si>
    <t xml:space="preserve">    Мобилизационная и вневойсковая подготовка</t>
  </si>
  <si>
    <t xml:space="preserve">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</si>
  <si>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</si>
  <si>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Создание и обеспечение деятельности муниципальной пожарной охраны в Уржумском муниципальном районе Кировской области</t>
  </si>
  <si>
    <t xml:space="preserve">      Содержание и ремонт автомобильных дорог общего пользования местного значения</t>
  </si>
  <si>
    <t xml:space="preserve">      Выполнение кадастровых работ</t>
  </si>
  <si>
    <t xml:space="preserve">      Уличное освещение</t>
  </si>
  <si>
    <t xml:space="preserve">      Прочие мероприятия по благоустройству Русско-Турекского сельского поселения</t>
  </si>
  <si>
    <t xml:space="preserve">      Организация захоронений</t>
  </si>
  <si>
    <t xml:space="preserve">      Функционирование муниципального казенного учреждения культуры "Культурно-информационный центр" Русско-Турекского сельского поселения Уржумского района Кировской области</t>
  </si>
  <si>
    <t xml:space="preserve">    Пенсионное обеспечение</t>
  </si>
  <si>
    <t xml:space="preserve">      Доплата к пенсии государственным служащим субьектов Российской Федерации и муниципальных служащих</t>
  </si>
  <si>
    <t xml:space="preserve">    Прочие межбюджетные трансферты общего характера</t>
  </si>
  <si>
    <t xml:space="preserve">      Иные межбюджетные трансферты на осуществление части полномочий по осуществлению внутреннего муниципального финансового контроля</t>
  </si>
  <si>
    <t xml:space="preserve">      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</si>
  <si>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Наименование расхода</t>
  </si>
  <si>
    <t>Уточненный план</t>
  </si>
  <si>
    <t>Исполнено</t>
  </si>
  <si>
    <t>% исполнения</t>
  </si>
  <si>
    <t>Муниципальная программа "Охрана окружающей среды, дорожная деятельности и благоустройство на территории Русско-Турекского сельского поселения Уржумского района Кировской области" на 2017-2023 годы</t>
  </si>
  <si>
    <t>Пенсия за выслугу лет к трудовой пенсии по старости</t>
  </si>
  <si>
    <t xml:space="preserve"> </t>
  </si>
  <si>
    <t>Подготовка сведений о границах населенных пунктов и о границах территориальных зон</t>
  </si>
  <si>
    <t>Мероприятия в области коммунального хозяйства</t>
  </si>
  <si>
    <t>Прочие мероприятия в рамках программы "Формирование комфортной городской среды"</t>
  </si>
  <si>
    <t>Муниципальная программа "Функционирование администрации Русско-Турекского сельского поселения Уржумского района Кировской области" на 2018-2024 годы</t>
  </si>
  <si>
    <t>Муниципальная программа "Развитие культуры Русско-Турекского сельского поселения Уржумского района Кировской области" на 2018-2024 годы</t>
  </si>
  <si>
    <t xml:space="preserve">Расходы
 бюджета Русско-Турекского сельского поселения 
за 2023 год на реализацию муниципальных  программ 
</t>
  </si>
  <si>
    <t>Проведение оценки рыночной стоимости и арендной платы недвижимости</t>
  </si>
  <si>
    <t>Другие вопросы в области национальной безопасности и правоохранительной деятельности</t>
  </si>
  <si>
    <t>Оборудование (дооборудование) пляжей (мест отдыха людей у воды)</t>
  </si>
  <si>
    <t>Реализация государственной программы Кировской области "Формирование комфортной городской среды"</t>
  </si>
  <si>
    <t>Муниципальная программа "Формирование современной городской среды" на 2018-2025 годы</t>
  </si>
  <si>
    <t>Обеспечение деятельности главы муниципального образования Русско-Турекское сельское поселение</t>
  </si>
  <si>
    <t>Руководство и управление в сфере установленных функций органов местного самоуправления</t>
  </si>
  <si>
    <t>Достижение показателей деятельности органов исполнительной власти (органов местного самоуправления) Кировской области</t>
  </si>
  <si>
    <t>Реализация мероприятий по борьбе с борщевиком Сосновского</t>
  </si>
  <si>
    <t>Приложение №5
К решению Русско-Турекской сельской Думы
от____________________  №____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</si>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</sst>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0" fontId="3" fillId="0" borderId="3">
      <alignment horizontal="right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5"/>
    <xf numFmtId="49" fontId="2" fillId="0" borderId="2">
      <alignment horizontal="left" vertical="top" wrapText="1" indent="2"/>
    </xf>
    <xf numFmtId="4" fontId="2" fillId="0" borderId="2">
      <alignment horizontal="right" vertical="top" shrinkToFit="1"/>
    </xf>
    <xf numFmtId="0" fontId="2" fillId="4" borderId="3"/>
    <xf numFmtId="0" fontId="2" fillId="4" borderId="3">
      <alignment shrinkToFit="1"/>
    </xf>
    <xf numFmtId="0" fontId="2" fillId="4" borderId="5">
      <alignment horizontal="center"/>
    </xf>
    <xf numFmtId="0" fontId="2" fillId="4" borderId="3">
      <alignment horizontal="center"/>
    </xf>
  </cellStyleXfs>
  <cellXfs count="36">
    <xf numFmtId="0" fontId="0" fillId="0" borderId="0" xfId="0"/>
    <xf numFmtId="0" fontId="11" fillId="0" borderId="7" xfId="3" applyNumberFormat="1" applyFont="1" applyFill="1" applyBorder="1" applyProtection="1">
      <alignment vertical="top" wrapText="1"/>
    </xf>
    <xf numFmtId="0" fontId="8" fillId="0" borderId="6" xfId="0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wrapText="1"/>
    </xf>
    <xf numFmtId="0" fontId="6" fillId="0" borderId="6" xfId="3" applyNumberFormat="1" applyFont="1" applyFill="1" applyBorder="1" applyProtection="1">
      <alignment vertical="top" wrapText="1"/>
    </xf>
    <xf numFmtId="4" fontId="6" fillId="0" borderId="6" xfId="5" applyNumberFormat="1" applyFont="1" applyFill="1" applyBorder="1" applyAlignment="1" applyProtection="1">
      <alignment horizontal="center" vertical="center" shrinkToFit="1"/>
    </xf>
    <xf numFmtId="0" fontId="9" fillId="0" borderId="6" xfId="3" applyNumberFormat="1" applyFont="1" applyFill="1" applyBorder="1" applyProtection="1">
      <alignment vertical="top" wrapText="1"/>
    </xf>
    <xf numFmtId="0" fontId="10" fillId="0" borderId="6" xfId="3" applyNumberFormat="1" applyFont="1" applyFill="1" applyBorder="1" applyProtection="1">
      <alignment vertical="top" wrapText="1"/>
    </xf>
    <xf numFmtId="0" fontId="10" fillId="0" borderId="6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Protection="1">
      <protection locked="0"/>
    </xf>
    <xf numFmtId="4" fontId="6" fillId="0" borderId="6" xfId="23" applyNumberFormat="1" applyFont="1" applyFill="1" applyBorder="1" applyAlignment="1" applyProtection="1">
      <alignment horizontal="center" vertical="center" shrinkToFit="1"/>
    </xf>
    <xf numFmtId="4" fontId="8" fillId="0" borderId="0" xfId="0" applyNumberFormat="1" applyFont="1" applyFill="1" applyProtection="1"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4" fontId="6" fillId="0" borderId="6" xfId="4" applyNumberFormat="1" applyFont="1" applyFill="1" applyBorder="1" applyAlignment="1" applyProtection="1">
      <alignment horizontal="center" vertical="center" shrinkToFit="1"/>
    </xf>
    <xf numFmtId="4" fontId="13" fillId="0" borderId="6" xfId="0" applyNumberFormat="1" applyFont="1" applyFill="1" applyBorder="1" applyAlignment="1">
      <alignment horizontal="center" vertical="center"/>
    </xf>
    <xf numFmtId="4" fontId="6" fillId="0" borderId="3" xfId="23" applyNumberFormat="1" applyFont="1" applyFill="1" applyAlignment="1" applyProtection="1">
      <alignment horizontal="center" vertical="center" shrinkToFit="1"/>
    </xf>
    <xf numFmtId="4" fontId="6" fillId="0" borderId="5" xfId="17" applyNumberFormat="1" applyFont="1" applyFill="1" applyAlignment="1" applyProtection="1">
      <alignment horizontal="center" vertical="center" shrinkToFit="1"/>
    </xf>
    <xf numFmtId="4" fontId="8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4" fontId="6" fillId="0" borderId="2" xfId="4" applyNumberFormat="1" applyFont="1" applyFill="1" applyAlignment="1" applyProtection="1">
      <alignment horizontal="center" vertical="center" shrinkToFit="1"/>
    </xf>
    <xf numFmtId="49" fontId="7" fillId="0" borderId="6" xfId="0" applyNumberFormat="1" applyFont="1" applyFill="1" applyBorder="1" applyAlignment="1">
      <alignment wrapText="1"/>
    </xf>
    <xf numFmtId="49" fontId="14" fillId="0" borderId="6" xfId="0" applyNumberFormat="1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</cellXfs>
  <cellStyles count="24">
    <cellStyle name="br" xfId="12"/>
    <cellStyle name="col" xfId="11"/>
    <cellStyle name="style0" xfId="13"/>
    <cellStyle name="td" xfId="14"/>
    <cellStyle name="tr" xfId="10"/>
    <cellStyle name="xl21" xfId="15"/>
    <cellStyle name="xl22" xfId="1"/>
    <cellStyle name="xl23" xfId="16"/>
    <cellStyle name="xl24" xfId="2"/>
    <cellStyle name="xl25" xfId="17"/>
    <cellStyle name="xl26" xfId="18"/>
    <cellStyle name="xl27" xfId="4"/>
    <cellStyle name="xl28" xfId="19"/>
    <cellStyle name="xl29" xfId="20"/>
    <cellStyle name="xl30" xfId="21"/>
    <cellStyle name="xl31" xfId="6"/>
    <cellStyle name="xl32" xfId="7"/>
    <cellStyle name="xl33" xfId="8"/>
    <cellStyle name="xl34" xfId="9"/>
    <cellStyle name="xl35" xfId="3"/>
    <cellStyle name="xl36" xfId="5"/>
    <cellStyle name="xl37" xfId="2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31" workbookViewId="0">
      <selection activeCell="G6" sqref="G6"/>
    </sheetView>
  </sheetViews>
  <sheetFormatPr defaultRowHeight="15" outlineLevelRow="2" x14ac:dyDescent="0.25"/>
  <cols>
    <col min="1" max="1" width="52.7109375" style="15" customWidth="1"/>
    <col min="2" max="2" width="17.140625" style="17" customWidth="1"/>
    <col min="3" max="3" width="17.28515625" style="17" customWidth="1"/>
    <col min="4" max="4" width="8.85546875" style="18"/>
    <col min="5" max="5" width="10" style="15" bestFit="1" customWidth="1"/>
    <col min="6" max="16384" width="9.140625" style="15"/>
  </cols>
  <sheetData>
    <row r="1" spans="1:5" x14ac:dyDescent="0.25">
      <c r="A1" s="15" t="s">
        <v>46</v>
      </c>
    </row>
    <row r="2" spans="1:5" ht="48.6" customHeight="1" x14ac:dyDescent="0.25">
      <c r="A2" s="28" t="s">
        <v>45</v>
      </c>
      <c r="B2" s="29"/>
      <c r="C2" s="29"/>
      <c r="D2" s="29"/>
    </row>
    <row r="3" spans="1:5" ht="21.6" customHeight="1" x14ac:dyDescent="0.25">
      <c r="A3" s="16"/>
    </row>
    <row r="4" spans="1:5" ht="58.9" customHeight="1" x14ac:dyDescent="0.25">
      <c r="A4" s="30" t="s">
        <v>35</v>
      </c>
      <c r="B4" s="31"/>
      <c r="C4" s="31"/>
      <c r="D4" s="31"/>
    </row>
    <row r="5" spans="1:5" ht="39.6" customHeight="1" x14ac:dyDescent="0.25">
      <c r="A5" s="2" t="s">
        <v>23</v>
      </c>
      <c r="B5" s="10" t="s">
        <v>24</v>
      </c>
      <c r="C5" s="10" t="s">
        <v>25</v>
      </c>
      <c r="D5" s="3" t="s">
        <v>26</v>
      </c>
    </row>
    <row r="6" spans="1:5" ht="57.75" x14ac:dyDescent="0.25">
      <c r="A6" s="4" t="s">
        <v>33</v>
      </c>
      <c r="B6" s="11">
        <f>B7+B9+B11+B16+B18+B20+B22+B25</f>
        <v>3849642.38</v>
      </c>
      <c r="C6" s="12">
        <f>C7+C11+C16+C18+C20+C22+C25</f>
        <v>3533717.0700000003</v>
      </c>
      <c r="D6" s="13">
        <f>C6*100/B6</f>
        <v>91.793385493641622</v>
      </c>
    </row>
    <row r="7" spans="1:5" s="19" customFormat="1" ht="44.45" customHeight="1" outlineLevel="1" x14ac:dyDescent="0.25">
      <c r="A7" s="5" t="s">
        <v>0</v>
      </c>
      <c r="B7" s="6">
        <f>B8</f>
        <v>1080497.3999999999</v>
      </c>
      <c r="C7" s="6">
        <f>C8</f>
        <v>851494.76</v>
      </c>
      <c r="D7" s="14">
        <f t="shared" ref="D7:D37" si="0">C7*100/B7</f>
        <v>78.805812952442096</v>
      </c>
    </row>
    <row r="8" spans="1:5" s="19" customFormat="1" ht="25.5" outlineLevel="2" x14ac:dyDescent="0.25">
      <c r="A8" s="5" t="s">
        <v>1</v>
      </c>
      <c r="B8" s="20">
        <v>1080497.3999999999</v>
      </c>
      <c r="C8" s="20">
        <v>851494.76</v>
      </c>
      <c r="D8" s="14">
        <f t="shared" si="0"/>
        <v>78.805812952442096</v>
      </c>
    </row>
    <row r="9" spans="1:5" s="19" customFormat="1" outlineLevel="1" x14ac:dyDescent="0.25">
      <c r="A9" s="5" t="s">
        <v>2</v>
      </c>
      <c r="B9" s="6">
        <v>5000</v>
      </c>
      <c r="C9" s="6">
        <v>0</v>
      </c>
      <c r="D9" s="14">
        <f t="shared" si="0"/>
        <v>0</v>
      </c>
    </row>
    <row r="10" spans="1:5" s="19" customFormat="1" outlineLevel="2" x14ac:dyDescent="0.25">
      <c r="A10" s="5" t="s">
        <v>3</v>
      </c>
      <c r="B10" s="6">
        <v>5000</v>
      </c>
      <c r="C10" s="6">
        <v>0</v>
      </c>
      <c r="D10" s="14">
        <f t="shared" si="0"/>
        <v>0</v>
      </c>
    </row>
    <row r="11" spans="1:5" s="19" customFormat="1" outlineLevel="1" x14ac:dyDescent="0.25">
      <c r="A11" s="5" t="s">
        <v>4</v>
      </c>
      <c r="B11" s="20">
        <f>B12+B13+B14+B15</f>
        <v>758791.78</v>
      </c>
      <c r="C11" s="20">
        <f>C12+C13+C14+C15</f>
        <v>678869.11</v>
      </c>
      <c r="D11" s="14">
        <f t="shared" si="0"/>
        <v>89.467114417080268</v>
      </c>
      <c r="E11" s="21" t="s">
        <v>29</v>
      </c>
    </row>
    <row r="12" spans="1:5" s="19" customFormat="1" ht="25.5" outlineLevel="2" collapsed="1" x14ac:dyDescent="0.25">
      <c r="A12" s="5" t="s">
        <v>5</v>
      </c>
      <c r="B12" s="32">
        <v>32500</v>
      </c>
      <c r="C12" s="20">
        <v>31750</v>
      </c>
      <c r="D12" s="14">
        <f t="shared" si="0"/>
        <v>97.692307692307693</v>
      </c>
    </row>
    <row r="13" spans="1:5" s="19" customFormat="1" ht="21" customHeight="1" outlineLevel="2" collapsed="1" x14ac:dyDescent="0.25">
      <c r="A13" s="5" t="s">
        <v>6</v>
      </c>
      <c r="B13" s="22">
        <v>578524.18000000005</v>
      </c>
      <c r="C13" s="20">
        <v>531685.91</v>
      </c>
      <c r="D13" s="14">
        <f t="shared" si="0"/>
        <v>91.903835376422805</v>
      </c>
    </row>
    <row r="14" spans="1:5" s="19" customFormat="1" ht="25.5" outlineLevel="2" collapsed="1" x14ac:dyDescent="0.25">
      <c r="A14" s="5" t="s">
        <v>7</v>
      </c>
      <c r="B14" s="20">
        <v>130767.6</v>
      </c>
      <c r="C14" s="20">
        <v>105433.2</v>
      </c>
      <c r="D14" s="14">
        <f t="shared" si="0"/>
        <v>80.626393693850773</v>
      </c>
    </row>
    <row r="15" spans="1:5" s="19" customFormat="1" ht="25.5" outlineLevel="2" x14ac:dyDescent="0.25">
      <c r="A15" s="5" t="s">
        <v>36</v>
      </c>
      <c r="B15" s="20">
        <v>17000</v>
      </c>
      <c r="C15" s="20">
        <v>10000</v>
      </c>
      <c r="D15" s="14">
        <f t="shared" si="0"/>
        <v>58.823529411764703</v>
      </c>
    </row>
    <row r="16" spans="1:5" s="19" customFormat="1" outlineLevel="1" x14ac:dyDescent="0.25">
      <c r="A16" s="5" t="s">
        <v>8</v>
      </c>
      <c r="B16" s="6">
        <f>B17</f>
        <v>112900</v>
      </c>
      <c r="C16" s="6">
        <f>C17</f>
        <v>112900</v>
      </c>
      <c r="D16" s="14">
        <f t="shared" si="0"/>
        <v>100</v>
      </c>
    </row>
    <row r="17" spans="1:4" s="19" customFormat="1" ht="38.25" outlineLevel="2" x14ac:dyDescent="0.25">
      <c r="A17" s="5" t="s">
        <v>9</v>
      </c>
      <c r="B17" s="6">
        <v>112900</v>
      </c>
      <c r="C17" s="6">
        <v>112900</v>
      </c>
      <c r="D17" s="14">
        <f t="shared" si="0"/>
        <v>100</v>
      </c>
    </row>
    <row r="18" spans="1:4" s="19" customFormat="1" ht="25.5" outlineLevel="1" x14ac:dyDescent="0.25">
      <c r="A18" s="5" t="s">
        <v>10</v>
      </c>
      <c r="B18" s="6">
        <f>B19</f>
        <v>1364300</v>
      </c>
      <c r="C18" s="6">
        <f>C19</f>
        <v>1364300</v>
      </c>
      <c r="D18" s="14">
        <f t="shared" si="0"/>
        <v>100</v>
      </c>
    </row>
    <row r="19" spans="1:4" s="19" customFormat="1" ht="38.25" outlineLevel="2" x14ac:dyDescent="0.25">
      <c r="A19" s="5" t="s">
        <v>11</v>
      </c>
      <c r="B19" s="20">
        <v>1364300</v>
      </c>
      <c r="C19" s="20">
        <v>1364300</v>
      </c>
      <c r="D19" s="14">
        <f t="shared" si="0"/>
        <v>100</v>
      </c>
    </row>
    <row r="20" spans="1:4" s="19" customFormat="1" ht="26.25" outlineLevel="2" x14ac:dyDescent="0.25">
      <c r="A20" s="9" t="s">
        <v>37</v>
      </c>
      <c r="B20" s="20">
        <f>B21</f>
        <v>284699.2</v>
      </c>
      <c r="C20" s="20">
        <f>C21</f>
        <v>284699.2</v>
      </c>
      <c r="D20" s="14">
        <f t="shared" si="0"/>
        <v>100</v>
      </c>
    </row>
    <row r="21" spans="1:4" s="19" customFormat="1" ht="25.5" outlineLevel="2" x14ac:dyDescent="0.25">
      <c r="A21" s="5" t="s">
        <v>38</v>
      </c>
      <c r="B21" s="20">
        <v>284699.2</v>
      </c>
      <c r="C21" s="20">
        <v>284699.2</v>
      </c>
      <c r="D21" s="14">
        <f t="shared" si="0"/>
        <v>100</v>
      </c>
    </row>
    <row r="22" spans="1:4" s="19" customFormat="1" outlineLevel="1" x14ac:dyDescent="0.25">
      <c r="A22" s="5" t="s">
        <v>18</v>
      </c>
      <c r="B22" s="6">
        <f>B23+B24</f>
        <v>234056</v>
      </c>
      <c r="C22" s="6">
        <f>C23+C24</f>
        <v>232056</v>
      </c>
      <c r="D22" s="14">
        <f t="shared" si="0"/>
        <v>99.145503640154487</v>
      </c>
    </row>
    <row r="23" spans="1:4" s="19" customFormat="1" ht="25.5" outlineLevel="2" x14ac:dyDescent="0.25">
      <c r="A23" s="5" t="s">
        <v>19</v>
      </c>
      <c r="B23" s="23">
        <v>211896</v>
      </c>
      <c r="C23" s="6">
        <v>211896</v>
      </c>
      <c r="D23" s="14">
        <f t="shared" si="0"/>
        <v>100</v>
      </c>
    </row>
    <row r="24" spans="1:4" s="19" customFormat="1" outlineLevel="2" x14ac:dyDescent="0.25">
      <c r="A24" s="5" t="s">
        <v>28</v>
      </c>
      <c r="B24" s="23">
        <v>22160</v>
      </c>
      <c r="C24" s="20">
        <v>20160</v>
      </c>
      <c r="D24" s="14">
        <f t="shared" si="0"/>
        <v>90.974729241877256</v>
      </c>
    </row>
    <row r="25" spans="1:4" s="19" customFormat="1" outlineLevel="1" x14ac:dyDescent="0.25">
      <c r="A25" s="5" t="s">
        <v>20</v>
      </c>
      <c r="B25" s="6">
        <f>B26+B27</f>
        <v>9398</v>
      </c>
      <c r="C25" s="6">
        <f>C26+C27</f>
        <v>9398</v>
      </c>
      <c r="D25" s="14">
        <f t="shared" si="0"/>
        <v>100</v>
      </c>
    </row>
    <row r="26" spans="1:4" s="19" customFormat="1" ht="38.25" outlineLevel="2" x14ac:dyDescent="0.25">
      <c r="A26" s="5" t="s">
        <v>21</v>
      </c>
      <c r="B26" s="23">
        <v>4981</v>
      </c>
      <c r="C26" s="23">
        <v>4981</v>
      </c>
      <c r="D26" s="14">
        <f t="shared" si="0"/>
        <v>100</v>
      </c>
    </row>
    <row r="27" spans="1:4" s="19" customFormat="1" ht="63.75" outlineLevel="2" collapsed="1" x14ac:dyDescent="0.25">
      <c r="A27" s="5" t="s">
        <v>22</v>
      </c>
      <c r="B27" s="23">
        <v>4417</v>
      </c>
      <c r="C27" s="23">
        <v>4417</v>
      </c>
      <c r="D27" s="14">
        <f t="shared" si="0"/>
        <v>100</v>
      </c>
    </row>
    <row r="28" spans="1:4" ht="57.75" x14ac:dyDescent="0.25">
      <c r="A28" s="4" t="s">
        <v>34</v>
      </c>
      <c r="B28" s="11">
        <f>B29</f>
        <v>2088444.71</v>
      </c>
      <c r="C28" s="11">
        <f>C29</f>
        <v>2014552.15</v>
      </c>
      <c r="D28" s="13">
        <f t="shared" si="0"/>
        <v>96.461837862109363</v>
      </c>
    </row>
    <row r="29" spans="1:4" ht="51" x14ac:dyDescent="0.25">
      <c r="A29" s="5" t="s">
        <v>17</v>
      </c>
      <c r="B29" s="20">
        <v>2088444.71</v>
      </c>
      <c r="C29" s="20">
        <v>2014552.15</v>
      </c>
      <c r="D29" s="14">
        <f t="shared" si="0"/>
        <v>96.461837862109363</v>
      </c>
    </row>
    <row r="30" spans="1:4" ht="51" x14ac:dyDescent="0.25">
      <c r="A30" s="7" t="s">
        <v>27</v>
      </c>
      <c r="B30" s="11">
        <f>B31+B32+B33+B34+B35+B36+B37+B38+B39</f>
        <v>1967065.4200000002</v>
      </c>
      <c r="C30" s="11">
        <f>C31+C32+C33+C34+C38+C35+C36+C37+C39</f>
        <v>723792.26</v>
      </c>
      <c r="D30" s="13">
        <f t="shared" si="0"/>
        <v>36.795535758032898</v>
      </c>
    </row>
    <row r="31" spans="1:4" ht="25.5" x14ac:dyDescent="0.25">
      <c r="A31" s="5" t="s">
        <v>12</v>
      </c>
      <c r="B31" s="20">
        <v>1368951.52</v>
      </c>
      <c r="C31" s="20">
        <v>566775</v>
      </c>
      <c r="D31" s="14">
        <f t="shared" si="0"/>
        <v>41.402123575566797</v>
      </c>
    </row>
    <row r="32" spans="1:4" x14ac:dyDescent="0.25">
      <c r="A32" s="8" t="s">
        <v>31</v>
      </c>
      <c r="B32" s="20">
        <v>8650</v>
      </c>
      <c r="C32" s="20">
        <v>7411.34</v>
      </c>
      <c r="D32" s="14">
        <f t="shared" si="0"/>
        <v>85.68023121387283</v>
      </c>
    </row>
    <row r="33" spans="1:4" x14ac:dyDescent="0.25">
      <c r="A33" s="5" t="s">
        <v>13</v>
      </c>
      <c r="B33" s="23">
        <v>33000</v>
      </c>
      <c r="C33" s="23">
        <v>33000</v>
      </c>
      <c r="D33" s="14">
        <f t="shared" si="0"/>
        <v>100</v>
      </c>
    </row>
    <row r="34" spans="1:4" ht="30" customHeight="1" x14ac:dyDescent="0.25">
      <c r="A34" s="5" t="s">
        <v>30</v>
      </c>
      <c r="B34" s="20">
        <v>32000</v>
      </c>
      <c r="C34" s="6">
        <v>0</v>
      </c>
      <c r="D34" s="14">
        <f t="shared" si="0"/>
        <v>0</v>
      </c>
    </row>
    <row r="35" spans="1:4" x14ac:dyDescent="0.25">
      <c r="A35" s="5" t="s">
        <v>14</v>
      </c>
      <c r="B35" s="20">
        <v>175211.09</v>
      </c>
      <c r="C35" s="20">
        <v>69061.8</v>
      </c>
      <c r="D35" s="14">
        <f t="shared" si="0"/>
        <v>39.416340598075159</v>
      </c>
    </row>
    <row r="36" spans="1:4" ht="25.5" x14ac:dyDescent="0.25">
      <c r="A36" s="5" t="s">
        <v>15</v>
      </c>
      <c r="B36" s="20">
        <v>202171.81</v>
      </c>
      <c r="C36" s="20">
        <v>2790.37</v>
      </c>
      <c r="D36" s="14">
        <f t="shared" si="0"/>
        <v>1.3801973677734793</v>
      </c>
    </row>
    <row r="37" spans="1:4" x14ac:dyDescent="0.25">
      <c r="A37" s="5" t="s">
        <v>16</v>
      </c>
      <c r="B37" s="6">
        <v>30000</v>
      </c>
      <c r="C37" s="6">
        <v>0</v>
      </c>
      <c r="D37" s="14">
        <f t="shared" si="0"/>
        <v>0</v>
      </c>
    </row>
    <row r="38" spans="1:4" ht="30" customHeight="1" x14ac:dyDescent="0.25">
      <c r="A38" s="1" t="s">
        <v>32</v>
      </c>
      <c r="B38" s="20">
        <v>109000</v>
      </c>
      <c r="C38" s="20">
        <v>36672.75</v>
      </c>
      <c r="D38" s="14">
        <f>C38*100/B38</f>
        <v>33.644724770642199</v>
      </c>
    </row>
    <row r="39" spans="1:4" ht="30" customHeight="1" x14ac:dyDescent="0.25">
      <c r="A39" s="1" t="s">
        <v>44</v>
      </c>
      <c r="B39" s="20">
        <v>8081</v>
      </c>
      <c r="C39" s="20">
        <v>8081</v>
      </c>
      <c r="D39" s="14">
        <f>C39*100/B39</f>
        <v>100</v>
      </c>
    </row>
    <row r="40" spans="1:4" ht="43.5" x14ac:dyDescent="0.25">
      <c r="A40" s="4" t="s">
        <v>40</v>
      </c>
      <c r="B40" s="24">
        <f>B41</f>
        <v>1178182</v>
      </c>
      <c r="C40" s="24">
        <f>C41</f>
        <v>1178182</v>
      </c>
      <c r="D40" s="13">
        <f>C40*100/B40</f>
        <v>100</v>
      </c>
    </row>
    <row r="41" spans="1:4" ht="27.75" customHeight="1" x14ac:dyDescent="0.25">
      <c r="A41" s="9" t="s">
        <v>39</v>
      </c>
      <c r="B41" s="20">
        <v>1178182</v>
      </c>
      <c r="C41" s="20">
        <v>1178182</v>
      </c>
      <c r="D41" s="14">
        <f>C41*100/B41</f>
        <v>100</v>
      </c>
    </row>
    <row r="42" spans="1:4" ht="43.5" x14ac:dyDescent="0.25">
      <c r="A42" s="33" t="s">
        <v>41</v>
      </c>
      <c r="B42" s="24">
        <f>B43+B44</f>
        <v>780991.66</v>
      </c>
      <c r="C42" s="24">
        <f>C43+C44</f>
        <v>780385.05</v>
      </c>
      <c r="D42" s="13">
        <f t="shared" ref="D42:D44" si="1">C42*100/B42</f>
        <v>99.922328235873863</v>
      </c>
    </row>
    <row r="43" spans="1:4" ht="26.25" x14ac:dyDescent="0.25">
      <c r="A43" s="34" t="s">
        <v>42</v>
      </c>
      <c r="B43" s="25">
        <v>680991.66</v>
      </c>
      <c r="C43" s="25">
        <v>680385.05</v>
      </c>
      <c r="D43" s="14">
        <f t="shared" si="1"/>
        <v>99.910922550798929</v>
      </c>
    </row>
    <row r="44" spans="1:4" ht="45" x14ac:dyDescent="0.25">
      <c r="A44" s="35" t="s">
        <v>43</v>
      </c>
      <c r="B44" s="26">
        <v>100000</v>
      </c>
      <c r="C44" s="27">
        <v>100000</v>
      </c>
      <c r="D44" s="14">
        <f t="shared" si="1"/>
        <v>100</v>
      </c>
    </row>
  </sheetData>
  <mergeCells count="2">
    <mergeCell ref="A2:D2"/>
    <mergeCell ref="A4:D4"/>
  </mergeCells>
  <pageMargins left="0.37" right="0.1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31.12.2021&lt;/string&gt;&#10;    &lt;string&gt;31.12.2021&lt;/string&gt;&#10;  &lt;/DateInfo&gt;&#10;  &lt;Code&gt;SQUERY_INFO_ROSP_LBO_KR&lt;/Code&gt;&#10;  &lt;ObjectCode&gt;SQUERY_INFO_ROSP_LBO_KR&lt;/ObjectCode&gt;&#10;  &lt;DocName&gt;Информация по росписи, лимитам, касс. расходам с произвольной группировкой&lt;/DocName&gt;&#10;  &lt;VariantName&gt;Вариант (новый от 18.11.2019 11:56:20)&lt;/VariantName&gt;&#10;  &lt;VariantLink&gt;256901643&lt;/VariantLink&gt;&#10;  &lt;ReportCode&gt;93D388AD6DA14C33A5A2F68638C3A8&lt;/ReportCode&gt;&#10;  &lt;SvodReportLink xsi:nil=&quot;true&quot; /&gt;&#10;  &lt;ReportLink&gt;1778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3F4F59-A96C-4246-9D31-5D5C360B3D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LAPTOP-B0CPIJ8U\adm-t</dc:creator>
  <cp:lastModifiedBy>А</cp:lastModifiedBy>
  <cp:lastPrinted>2023-04-17T14:07:01Z</cp:lastPrinted>
  <dcterms:created xsi:type="dcterms:W3CDTF">2022-03-23T06:08:35Z</dcterms:created>
  <dcterms:modified xsi:type="dcterms:W3CDTF">2024-04-03T05:45:43Z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лимитам, касс. расходам с произвольной группировкой</vt:lpwstr>
  </property>
  <property fmtid="{D5CDD505-2E9C-101B-9397-08002B2CF9AE}" pid="3" name="Название отчета">
    <vt:lpwstr>Вариант (новый от 18.11.2019 11_56_20)(2).xlsx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a_4334006591</vt:lpwstr>
  </property>
  <property fmtid="{D5CDD505-2E9C-101B-9397-08002B2CF9AE}" pid="10" name="Шаблон">
    <vt:lpwstr>sqr_info_b1.xlt</vt:lpwstr>
  </property>
  <property fmtid="{D5CDD505-2E9C-101B-9397-08002B2CF9AE}" pid="11" name="Локальная база">
    <vt:lpwstr>используется</vt:lpwstr>
  </property>
</Properties>
</file>